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tables/table1.xml" ContentType="application/vnd.openxmlformats-officedocument.spreadsheetml.table+xml"/>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User\Documents\НОВУС_ФИНСО\рейтинги\международный рейтинг\2024\"/>
    </mc:Choice>
  </mc:AlternateContent>
  <bookViews>
    <workbookView xWindow="132" yWindow="-48" windowWidth="12528" windowHeight="6072"/>
  </bookViews>
  <sheets>
    <sheet name="Women" sheetId="3" r:id="rId1"/>
    <sheet name="Spisok" sheetId="19" r:id="rId2"/>
    <sheet name="IK" sheetId="20" state="hidden" r:id="rId3"/>
    <sheet name="ИК" sheetId="21" r:id="rId4"/>
    <sheet name="Лист1" sheetId="22" r:id="rId5"/>
    <sheet name="Лист2" sheetId="23" r:id="rId6"/>
    <sheet name="terms" sheetId="25" r:id="rId7"/>
  </sheets>
  <externalReferences>
    <externalReference r:id="rId8"/>
  </externalReferences>
  <definedNames>
    <definedName name="_xlnm._FilterDatabase" localSheetId="2" hidden="1">IK!$A$2:$E$2</definedName>
    <definedName name="_xlnm._FilterDatabase" localSheetId="1" hidden="1">Spisok!$A$5:$AA$250</definedName>
    <definedName name="_xlnm._FilterDatabase" localSheetId="0" hidden="1">Women!$A$5:$W$112</definedName>
    <definedName name="_xlnm._FilterDatabase" localSheetId="3" hidden="1">ИК!$A$1:$M$252</definedName>
    <definedName name="_xlnm._FilterDatabase" localSheetId="4" hidden="1">Лист1!$A$1:$N$1</definedName>
    <definedName name="_xlnm._FilterDatabase" localSheetId="5" hidden="1">Лист2!$A$1:$E$40</definedName>
    <definedName name="игроки">Spisok!$A$7:$AA$116</definedName>
    <definedName name="игроки1" localSheetId="6">[1]Spisok!$A$1:$AO$902</definedName>
    <definedName name="игроки1">Spisok!$A$1:$AO$2283</definedName>
  </definedNames>
  <calcPr calcId="162913"/>
</workbook>
</file>

<file path=xl/calcChain.xml><?xml version="1.0" encoding="utf-8"?>
<calcChain xmlns="http://schemas.openxmlformats.org/spreadsheetml/2006/main">
  <c r="K7" i="19" l="1"/>
  <c r="K8" i="19"/>
  <c r="K9" i="19"/>
  <c r="K10" i="19"/>
  <c r="K11" i="19"/>
  <c r="K12" i="19"/>
  <c r="K13" i="19"/>
  <c r="K14" i="19"/>
  <c r="K15" i="19"/>
  <c r="K16" i="19"/>
  <c r="K17" i="19"/>
  <c r="B3" i="22"/>
  <c r="B4" i="22"/>
  <c r="B5" i="22"/>
  <c r="B6" i="22"/>
  <c r="B7" i="22"/>
  <c r="B8" i="22"/>
  <c r="B9" i="22"/>
  <c r="B10" i="22"/>
  <c r="B11" i="22"/>
  <c r="B12" i="22"/>
  <c r="B2" i="22"/>
  <c r="F10" i="22" l="1"/>
  <c r="F9" i="22"/>
  <c r="F7" i="22"/>
  <c r="F6" i="22"/>
  <c r="F2" i="22"/>
  <c r="F5" i="22"/>
  <c r="F12" i="22"/>
  <c r="F4" i="22"/>
  <c r="F11" i="22"/>
  <c r="F3" i="22"/>
  <c r="F8" i="22"/>
  <c r="E69" i="3"/>
  <c r="F69" i="3"/>
  <c r="G69" i="3"/>
  <c r="M69" i="3"/>
  <c r="O69" i="3"/>
  <c r="P69" i="3"/>
  <c r="Q69" i="3"/>
  <c r="R69" i="3"/>
  <c r="S69" i="3"/>
  <c r="T69" i="3"/>
  <c r="U69" i="3"/>
  <c r="V69" i="3"/>
  <c r="I207" i="19"/>
  <c r="I22" i="19"/>
  <c r="I242" i="19"/>
  <c r="I122" i="19"/>
  <c r="I9" i="19"/>
  <c r="I99" i="19"/>
  <c r="I23" i="19"/>
  <c r="I174" i="19"/>
  <c r="I169" i="19"/>
  <c r="I101" i="19"/>
  <c r="I7" i="19"/>
  <c r="I38" i="19"/>
  <c r="I130" i="19"/>
  <c r="I79" i="19"/>
  <c r="I146" i="19"/>
  <c r="I74" i="19"/>
  <c r="I131" i="19"/>
  <c r="I243" i="19"/>
  <c r="N69" i="3" s="1"/>
  <c r="I176" i="19"/>
  <c r="I88" i="19"/>
  <c r="I11" i="19"/>
  <c r="I245" i="19"/>
  <c r="I13" i="19"/>
  <c r="I51" i="19"/>
  <c r="I230" i="19"/>
  <c r="N76" i="3" s="1"/>
  <c r="I253" i="19"/>
  <c r="I16" i="19"/>
  <c r="I170" i="19"/>
  <c r="I12" i="19"/>
  <c r="I157" i="19"/>
  <c r="I234" i="19"/>
  <c r="I195" i="19"/>
  <c r="I150" i="19"/>
  <c r="I94" i="19"/>
  <c r="I213" i="19"/>
  <c r="I204" i="19"/>
  <c r="I200" i="19"/>
  <c r="I147" i="19"/>
  <c r="I65" i="19"/>
  <c r="N103" i="3" s="1"/>
  <c r="I239" i="19"/>
  <c r="I86" i="19"/>
  <c r="I66" i="19"/>
  <c r="I149" i="19"/>
  <c r="I19" i="19"/>
  <c r="I198" i="19"/>
  <c r="B3" i="23"/>
  <c r="B4" i="23"/>
  <c r="B5" i="23"/>
  <c r="B6" i="23"/>
  <c r="B7" i="23"/>
  <c r="B8" i="23"/>
  <c r="B9" i="23"/>
  <c r="B10" i="23"/>
  <c r="B11" i="23"/>
  <c r="B12" i="23"/>
  <c r="B13" i="23"/>
  <c r="B14" i="23"/>
  <c r="B15" i="23"/>
  <c r="B16" i="23"/>
  <c r="B17" i="23"/>
  <c r="B18" i="23"/>
  <c r="B19" i="23"/>
  <c r="B20" i="23"/>
  <c r="B21" i="23"/>
  <c r="B22" i="23"/>
  <c r="B23" i="23"/>
  <c r="B24" i="23"/>
  <c r="B25" i="23"/>
  <c r="B26" i="23"/>
  <c r="B27" i="23"/>
  <c r="B28" i="23"/>
  <c r="B29" i="23"/>
  <c r="B30" i="23"/>
  <c r="B31" i="23"/>
  <c r="B32" i="23"/>
  <c r="B33" i="23"/>
  <c r="B34" i="23"/>
  <c r="B35" i="23"/>
  <c r="B36" i="23"/>
  <c r="B37" i="23"/>
  <c r="B38" i="23"/>
  <c r="B39" i="23"/>
  <c r="B40" i="23"/>
  <c r="B41" i="23"/>
  <c r="B42" i="23"/>
  <c r="B43" i="23"/>
  <c r="B44" i="23"/>
  <c r="B45" i="23"/>
  <c r="B46" i="23"/>
  <c r="B2" i="23"/>
  <c r="E111" i="3"/>
  <c r="E61" i="3"/>
  <c r="E103" i="3"/>
  <c r="E112" i="3"/>
  <c r="E97" i="3"/>
  <c r="E76" i="3"/>
  <c r="F111" i="3"/>
  <c r="F61" i="3"/>
  <c r="F103" i="3"/>
  <c r="F112" i="3"/>
  <c r="F97" i="3"/>
  <c r="F76" i="3"/>
  <c r="G111" i="3"/>
  <c r="G61" i="3"/>
  <c r="G103" i="3"/>
  <c r="G112" i="3"/>
  <c r="G97" i="3"/>
  <c r="G76" i="3"/>
  <c r="M111" i="3"/>
  <c r="M61" i="3"/>
  <c r="M103" i="3"/>
  <c r="M112" i="3"/>
  <c r="M97" i="3"/>
  <c r="M76" i="3"/>
  <c r="N111" i="3"/>
  <c r="N61" i="3"/>
  <c r="N112" i="3"/>
  <c r="N97" i="3"/>
  <c r="O111" i="3"/>
  <c r="O61" i="3"/>
  <c r="O103" i="3"/>
  <c r="O112" i="3"/>
  <c r="O97" i="3"/>
  <c r="O76" i="3"/>
  <c r="P111" i="3"/>
  <c r="P61" i="3"/>
  <c r="P103" i="3"/>
  <c r="P112" i="3"/>
  <c r="P97" i="3"/>
  <c r="P76" i="3"/>
  <c r="Q111" i="3"/>
  <c r="Q61" i="3"/>
  <c r="Q103" i="3"/>
  <c r="Q112" i="3"/>
  <c r="Q97" i="3"/>
  <c r="Q76" i="3"/>
  <c r="R111" i="3"/>
  <c r="R61" i="3"/>
  <c r="R103" i="3"/>
  <c r="R112" i="3"/>
  <c r="R97" i="3"/>
  <c r="R76" i="3"/>
  <c r="S111" i="3"/>
  <c r="S61" i="3"/>
  <c r="S103" i="3"/>
  <c r="S112" i="3"/>
  <c r="S97" i="3"/>
  <c r="S76" i="3"/>
  <c r="T111" i="3"/>
  <c r="T61" i="3"/>
  <c r="T103" i="3"/>
  <c r="T112" i="3"/>
  <c r="T97" i="3"/>
  <c r="T76" i="3"/>
  <c r="U111" i="3"/>
  <c r="U61" i="3"/>
  <c r="U103" i="3"/>
  <c r="U112" i="3"/>
  <c r="U97" i="3"/>
  <c r="U76" i="3"/>
  <c r="V111" i="3"/>
  <c r="V61" i="3"/>
  <c r="V103" i="3"/>
  <c r="V112" i="3"/>
  <c r="V97" i="3"/>
  <c r="V76" i="3"/>
  <c r="W69" i="3" l="1"/>
  <c r="K69" i="3"/>
  <c r="L69" i="3" s="1"/>
  <c r="W111" i="3"/>
  <c r="K97" i="3"/>
  <c r="L97" i="3" s="1"/>
  <c r="K112" i="3"/>
  <c r="L112" i="3" s="1"/>
  <c r="W103" i="3"/>
  <c r="K103" i="3"/>
  <c r="L103" i="3" s="1"/>
  <c r="W76" i="3"/>
  <c r="K76" i="3"/>
  <c r="L76" i="3" s="1"/>
  <c r="W112" i="3"/>
  <c r="W61" i="3"/>
  <c r="K111" i="3"/>
  <c r="L111" i="3" s="1"/>
  <c r="W97" i="3"/>
  <c r="K61" i="3"/>
  <c r="L61" i="3" s="1"/>
  <c r="E104" i="3"/>
  <c r="F104" i="3"/>
  <c r="G104" i="3"/>
  <c r="N104" i="3"/>
  <c r="O104" i="3"/>
  <c r="P104" i="3"/>
  <c r="Q104" i="3"/>
  <c r="R104" i="3"/>
  <c r="S104" i="3"/>
  <c r="T104" i="3"/>
  <c r="U104" i="3"/>
  <c r="V104" i="3"/>
  <c r="G9" i="19"/>
  <c r="G74" i="19"/>
  <c r="G23" i="19"/>
  <c r="G8" i="19"/>
  <c r="G12" i="19"/>
  <c r="G99" i="19"/>
  <c r="G11" i="19"/>
  <c r="G169" i="19"/>
  <c r="G176" i="19"/>
  <c r="G79" i="19"/>
  <c r="G10" i="19"/>
  <c r="G13" i="19"/>
  <c r="G21" i="19"/>
  <c r="G146" i="19"/>
  <c r="G124" i="19"/>
  <c r="G94" i="19"/>
  <c r="G227" i="19"/>
  <c r="G150" i="19"/>
  <c r="G195" i="19"/>
  <c r="G149" i="19"/>
  <c r="G239" i="19"/>
  <c r="G187" i="19"/>
  <c r="M104" i="3" s="1"/>
  <c r="G213" i="19"/>
  <c r="M92" i="3" s="1"/>
  <c r="G234" i="19"/>
  <c r="E92" i="3"/>
  <c r="F92" i="3"/>
  <c r="G92" i="3"/>
  <c r="N92" i="3"/>
  <c r="O92" i="3"/>
  <c r="P92" i="3"/>
  <c r="Q92" i="3"/>
  <c r="R92" i="3"/>
  <c r="S92" i="3"/>
  <c r="T92" i="3"/>
  <c r="U92" i="3"/>
  <c r="V92" i="3"/>
  <c r="W104" i="3" l="1"/>
  <c r="K104" i="3"/>
  <c r="L104" i="3" s="1"/>
  <c r="W92" i="3"/>
  <c r="K92" i="3"/>
  <c r="L92" i="3" s="1"/>
  <c r="T7" i="3"/>
  <c r="T14" i="3"/>
  <c r="T18" i="3"/>
  <c r="T13" i="3"/>
  <c r="T17" i="3"/>
  <c r="T20" i="3"/>
  <c r="T38" i="3"/>
  <c r="T24" i="3"/>
  <c r="T15" i="3"/>
  <c r="T25" i="3"/>
  <c r="T45" i="3"/>
  <c r="T22" i="3"/>
  <c r="T16" i="3"/>
  <c r="T29" i="3"/>
  <c r="T32" i="3"/>
  <c r="T26" i="3"/>
  <c r="T27" i="3"/>
  <c r="T31" i="3"/>
  <c r="T39" i="3"/>
  <c r="T41" i="3"/>
  <c r="T35" i="3"/>
  <c r="T21" i="3"/>
  <c r="T30" i="3"/>
  <c r="T23" i="3"/>
  <c r="T43" i="3"/>
  <c r="T33" i="3"/>
  <c r="T36" i="3"/>
  <c r="T28" i="3"/>
  <c r="T60" i="3"/>
  <c r="T53" i="3"/>
  <c r="T42" i="3"/>
  <c r="T48" i="3"/>
  <c r="T40" i="3"/>
  <c r="T56" i="3"/>
  <c r="T52" i="3"/>
  <c r="T37" i="3"/>
  <c r="T44" i="3"/>
  <c r="T89" i="3"/>
  <c r="T50" i="3"/>
  <c r="T74" i="3"/>
  <c r="T63" i="3"/>
  <c r="T49" i="3"/>
  <c r="T87" i="3"/>
  <c r="T55" i="3"/>
  <c r="T65" i="3"/>
  <c r="T51" i="3"/>
  <c r="T34" i="3"/>
  <c r="T86" i="3"/>
  <c r="T75" i="3"/>
  <c r="T54" i="3"/>
  <c r="T59" i="3"/>
  <c r="T57" i="3"/>
  <c r="T88" i="3"/>
  <c r="T67" i="3"/>
  <c r="T58" i="3"/>
  <c r="T77" i="3"/>
  <c r="T68" i="3"/>
  <c r="T71" i="3"/>
  <c r="T72" i="3"/>
  <c r="T81" i="3"/>
  <c r="T73" i="3"/>
  <c r="T70" i="3"/>
  <c r="T102" i="3"/>
  <c r="T47" i="3"/>
  <c r="T78" i="3"/>
  <c r="T80" i="3"/>
  <c r="T82" i="3"/>
  <c r="T83" i="3"/>
  <c r="T84" i="3"/>
  <c r="T85" i="3"/>
  <c r="T46" i="3"/>
  <c r="T90" i="3"/>
  <c r="T91" i="3"/>
  <c r="T93" i="3"/>
  <c r="T66" i="3"/>
  <c r="T99" i="3"/>
  <c r="T105" i="3"/>
  <c r="T94" i="3"/>
  <c r="T95" i="3"/>
  <c r="T96" i="3"/>
  <c r="T62" i="3"/>
  <c r="T98" i="3"/>
  <c r="T100" i="3"/>
  <c r="T64" i="3"/>
  <c r="T79" i="3"/>
  <c r="T101" i="3"/>
  <c r="T106" i="3"/>
  <c r="T107" i="3"/>
  <c r="T108" i="3"/>
  <c r="T109" i="3"/>
  <c r="T110" i="3"/>
  <c r="E101" i="3" l="1"/>
  <c r="E90" i="3"/>
  <c r="E71" i="3"/>
  <c r="E95" i="3"/>
  <c r="E107" i="3"/>
  <c r="F101" i="3"/>
  <c r="F90" i="3"/>
  <c r="F71" i="3"/>
  <c r="F95" i="3"/>
  <c r="F107" i="3"/>
  <c r="G101" i="3"/>
  <c r="G90" i="3"/>
  <c r="G71" i="3"/>
  <c r="G95" i="3"/>
  <c r="G107" i="3"/>
  <c r="M101" i="3"/>
  <c r="M90" i="3"/>
  <c r="M71" i="3"/>
  <c r="M95" i="3"/>
  <c r="M107" i="3"/>
  <c r="N101" i="3"/>
  <c r="N90" i="3"/>
  <c r="N71" i="3"/>
  <c r="N95" i="3"/>
  <c r="N107" i="3"/>
  <c r="O101" i="3"/>
  <c r="O90" i="3"/>
  <c r="O71" i="3"/>
  <c r="O95" i="3"/>
  <c r="O107" i="3"/>
  <c r="P101" i="3"/>
  <c r="P90" i="3"/>
  <c r="P71" i="3"/>
  <c r="P95" i="3"/>
  <c r="P107" i="3"/>
  <c r="Q101" i="3"/>
  <c r="Q90" i="3"/>
  <c r="Q71" i="3"/>
  <c r="Q95" i="3"/>
  <c r="Q107" i="3"/>
  <c r="R101" i="3"/>
  <c r="R90" i="3"/>
  <c r="R71" i="3"/>
  <c r="R95" i="3"/>
  <c r="R107" i="3"/>
  <c r="U101" i="3"/>
  <c r="U90" i="3"/>
  <c r="U71" i="3"/>
  <c r="U95" i="3"/>
  <c r="U107" i="3"/>
  <c r="V101" i="3"/>
  <c r="V90" i="3"/>
  <c r="V71" i="3"/>
  <c r="V95" i="3"/>
  <c r="V107" i="3"/>
  <c r="G10" i="22" l="1"/>
  <c r="H10" i="22" s="1"/>
  <c r="I10" i="22" s="1"/>
  <c r="J10" i="22" s="1"/>
  <c r="L10" i="22" s="1"/>
  <c r="M10" i="22" s="1"/>
  <c r="E73" i="3"/>
  <c r="F73" i="3"/>
  <c r="G73" i="3"/>
  <c r="M73" i="3"/>
  <c r="N73" i="3"/>
  <c r="O73" i="3"/>
  <c r="P73" i="3"/>
  <c r="Q73" i="3"/>
  <c r="S73" i="3"/>
  <c r="U73" i="3"/>
  <c r="V73" i="3"/>
  <c r="E91" i="3"/>
  <c r="E109" i="3"/>
  <c r="E62" i="3"/>
  <c r="F91" i="3"/>
  <c r="F109" i="3"/>
  <c r="F62" i="3"/>
  <c r="G91" i="3"/>
  <c r="G109" i="3"/>
  <c r="G62" i="3"/>
  <c r="M91" i="3"/>
  <c r="M109" i="3"/>
  <c r="M62" i="3"/>
  <c r="N91" i="3"/>
  <c r="N109" i="3"/>
  <c r="N62" i="3"/>
  <c r="O91" i="3"/>
  <c r="O109" i="3"/>
  <c r="O62" i="3"/>
  <c r="P91" i="3"/>
  <c r="P109" i="3"/>
  <c r="P62" i="3"/>
  <c r="Q91" i="3"/>
  <c r="Q109" i="3"/>
  <c r="Q62" i="3"/>
  <c r="S91" i="3"/>
  <c r="S109" i="3"/>
  <c r="S62" i="3"/>
  <c r="U91" i="3"/>
  <c r="U109" i="3"/>
  <c r="U62" i="3"/>
  <c r="V91" i="3"/>
  <c r="V109" i="3"/>
  <c r="V62" i="3"/>
  <c r="N10" i="22" l="1"/>
  <c r="H17" i="22"/>
  <c r="I17" i="22" s="1"/>
  <c r="J17" i="22" s="1"/>
  <c r="L17" i="22" s="1"/>
  <c r="M17" i="22" s="1"/>
  <c r="H18" i="22"/>
  <c r="I18" i="22" s="1"/>
  <c r="J18" i="22" s="1"/>
  <c r="L18" i="22" s="1"/>
  <c r="M18" i="22" s="1"/>
  <c r="H16" i="22"/>
  <c r="I16" i="22" s="1"/>
  <c r="J16" i="22" s="1"/>
  <c r="L16" i="22" s="1"/>
  <c r="M16" i="22" s="1"/>
  <c r="E66" i="3"/>
  <c r="E98" i="3"/>
  <c r="F66" i="3"/>
  <c r="F98" i="3"/>
  <c r="G66" i="3"/>
  <c r="G98" i="3"/>
  <c r="M66" i="3"/>
  <c r="M98" i="3"/>
  <c r="N66" i="3"/>
  <c r="N98" i="3"/>
  <c r="O66" i="3"/>
  <c r="O98" i="3"/>
  <c r="P66" i="3"/>
  <c r="P98" i="3"/>
  <c r="R66" i="3"/>
  <c r="R98" i="3"/>
  <c r="S66" i="3"/>
  <c r="S98" i="3"/>
  <c r="U66" i="3"/>
  <c r="U98" i="3"/>
  <c r="V66" i="3"/>
  <c r="V98" i="3"/>
  <c r="N16" i="22" l="1"/>
  <c r="N17" i="22"/>
  <c r="N18" i="22"/>
  <c r="E83" i="3"/>
  <c r="F83" i="3"/>
  <c r="G83" i="3"/>
  <c r="M83" i="3"/>
  <c r="N83" i="3"/>
  <c r="O83" i="3"/>
  <c r="Q83" i="3"/>
  <c r="R83" i="3"/>
  <c r="S83" i="3"/>
  <c r="U83" i="3"/>
  <c r="V83" i="3"/>
  <c r="E47" i="3"/>
  <c r="E64" i="3"/>
  <c r="F47" i="3"/>
  <c r="F64" i="3"/>
  <c r="G47" i="3"/>
  <c r="G64" i="3"/>
  <c r="M47" i="3"/>
  <c r="M64" i="3"/>
  <c r="N47" i="3"/>
  <c r="N64" i="3"/>
  <c r="O47" i="3"/>
  <c r="O64" i="3"/>
  <c r="Q47" i="3"/>
  <c r="R47" i="3"/>
  <c r="R64" i="3"/>
  <c r="S47" i="3"/>
  <c r="S64" i="3"/>
  <c r="U47" i="3"/>
  <c r="U64" i="3"/>
  <c r="V47" i="3"/>
  <c r="V64" i="3"/>
  <c r="E54" i="3" l="1"/>
  <c r="E82" i="3"/>
  <c r="F54" i="3"/>
  <c r="F82" i="3"/>
  <c r="G54" i="3"/>
  <c r="G82" i="3"/>
  <c r="M54" i="3"/>
  <c r="M82" i="3"/>
  <c r="N54" i="3"/>
  <c r="N82" i="3"/>
  <c r="P54" i="3"/>
  <c r="P82" i="3"/>
  <c r="Q54" i="3"/>
  <c r="Q82" i="3"/>
  <c r="R54" i="3"/>
  <c r="S82" i="3"/>
  <c r="U54" i="3"/>
  <c r="U82" i="3"/>
  <c r="V54" i="3"/>
  <c r="V82" i="3"/>
  <c r="E34" i="3" l="1"/>
  <c r="E79" i="3"/>
  <c r="F34" i="3"/>
  <c r="F79" i="3"/>
  <c r="G34" i="3"/>
  <c r="G79" i="3"/>
  <c r="N34" i="3"/>
  <c r="N79" i="3"/>
  <c r="O34" i="3"/>
  <c r="O79" i="3"/>
  <c r="P34" i="3"/>
  <c r="P79" i="3"/>
  <c r="Q34" i="3"/>
  <c r="Q79" i="3"/>
  <c r="R34" i="3"/>
  <c r="R79" i="3"/>
  <c r="S34" i="3"/>
  <c r="S79" i="3"/>
  <c r="U34" i="3"/>
  <c r="U79" i="3"/>
  <c r="V34" i="3"/>
  <c r="V79" i="3"/>
  <c r="E68" i="3"/>
  <c r="E59" i="3"/>
  <c r="E78" i="3"/>
  <c r="F68" i="3"/>
  <c r="F59" i="3"/>
  <c r="F78" i="3"/>
  <c r="G68" i="3"/>
  <c r="G59" i="3"/>
  <c r="G78" i="3"/>
  <c r="N59" i="3"/>
  <c r="N78" i="3"/>
  <c r="O68" i="3"/>
  <c r="O59" i="3"/>
  <c r="O78" i="3"/>
  <c r="P68" i="3"/>
  <c r="P78" i="3"/>
  <c r="Q68" i="3"/>
  <c r="Q59" i="3"/>
  <c r="Q78" i="3"/>
  <c r="R68" i="3"/>
  <c r="R59" i="3"/>
  <c r="R78" i="3"/>
  <c r="S68" i="3"/>
  <c r="S59" i="3"/>
  <c r="S78" i="3"/>
  <c r="U68" i="3"/>
  <c r="U59" i="3"/>
  <c r="U78" i="3"/>
  <c r="V68" i="3"/>
  <c r="V59" i="3"/>
  <c r="V78" i="3"/>
  <c r="V6" i="3" l="1"/>
  <c r="V5" i="3"/>
  <c r="V10" i="3"/>
  <c r="V7" i="3"/>
  <c r="V9" i="3"/>
  <c r="V15" i="3"/>
  <c r="V13" i="3"/>
  <c r="V11" i="3"/>
  <c r="V8" i="3"/>
  <c r="V17" i="3"/>
  <c r="V22" i="3"/>
  <c r="V16" i="3"/>
  <c r="V18" i="3"/>
  <c r="V21" i="3"/>
  <c r="V20" i="3"/>
  <c r="V27" i="3"/>
  <c r="V12" i="3"/>
  <c r="V19" i="3"/>
  <c r="V55" i="3"/>
  <c r="V33" i="3"/>
  <c r="V25" i="3"/>
  <c r="V14" i="3"/>
  <c r="V36" i="3"/>
  <c r="V29" i="3"/>
  <c r="V39" i="3"/>
  <c r="V35" i="3"/>
  <c r="V37" i="3"/>
  <c r="V26" i="3"/>
  <c r="V44" i="3"/>
  <c r="V48" i="3"/>
  <c r="V23" i="3"/>
  <c r="V43" i="3"/>
  <c r="V49" i="3"/>
  <c r="V50" i="3"/>
  <c r="V31" i="3"/>
  <c r="V85" i="3"/>
  <c r="V77" i="3"/>
  <c r="V70" i="3"/>
  <c r="V84" i="3"/>
  <c r="V51" i="3"/>
  <c r="V46" i="3"/>
  <c r="V32" i="3"/>
  <c r="V67" i="3"/>
  <c r="V58" i="3"/>
  <c r="V81" i="3"/>
  <c r="V94" i="3"/>
  <c r="V96" i="3"/>
  <c r="V60" i="3"/>
  <c r="V106" i="3"/>
  <c r="V99" i="3"/>
  <c r="V108" i="3"/>
  <c r="V80" i="3"/>
  <c r="V45" i="3"/>
  <c r="V38" i="3"/>
  <c r="V24" i="3"/>
  <c r="V56" i="3"/>
  <c r="V30" i="3"/>
  <c r="V41" i="3"/>
  <c r="V52" i="3"/>
  <c r="V28" i="3"/>
  <c r="V89" i="3"/>
  <c r="V53" i="3"/>
  <c r="V65" i="3"/>
  <c r="V40" i="3"/>
  <c r="V87" i="3"/>
  <c r="V74" i="3"/>
  <c r="V75" i="3"/>
  <c r="V88" i="3"/>
  <c r="V86" i="3"/>
  <c r="V63" i="3"/>
  <c r="V57" i="3"/>
  <c r="V72" i="3"/>
  <c r="V102" i="3"/>
  <c r="V42" i="3"/>
  <c r="V93" i="3"/>
  <c r="V105" i="3"/>
  <c r="V100" i="3"/>
  <c r="V110" i="3"/>
  <c r="E106" i="3"/>
  <c r="F106" i="3"/>
  <c r="G106" i="3"/>
  <c r="M106" i="3"/>
  <c r="N106" i="3"/>
  <c r="O106" i="3"/>
  <c r="P106" i="3"/>
  <c r="Q106" i="3"/>
  <c r="R106" i="3"/>
  <c r="S106" i="3"/>
  <c r="U106" i="3"/>
  <c r="W106" i="3" l="1"/>
  <c r="K106" i="3"/>
  <c r="L106" i="3" s="1"/>
  <c r="S96" i="3" l="1"/>
  <c r="S85" i="3"/>
  <c r="S108" i="3"/>
  <c r="E96" i="3"/>
  <c r="E85" i="3"/>
  <c r="E108" i="3"/>
  <c r="F96" i="3"/>
  <c r="F85" i="3"/>
  <c r="F108" i="3"/>
  <c r="G96" i="3"/>
  <c r="G85" i="3"/>
  <c r="G108" i="3"/>
  <c r="M96" i="3"/>
  <c r="M85" i="3"/>
  <c r="M108" i="3"/>
  <c r="N96" i="3"/>
  <c r="N85" i="3"/>
  <c r="N108" i="3"/>
  <c r="O96" i="3"/>
  <c r="O85" i="3"/>
  <c r="O108" i="3"/>
  <c r="P96" i="3"/>
  <c r="P85" i="3"/>
  <c r="P108" i="3"/>
  <c r="Q96" i="3"/>
  <c r="Q85" i="3"/>
  <c r="Q108" i="3"/>
  <c r="R96" i="3"/>
  <c r="R85" i="3"/>
  <c r="R108" i="3"/>
  <c r="U96" i="3"/>
  <c r="U85" i="3"/>
  <c r="U108" i="3"/>
  <c r="W85" i="3" l="1"/>
  <c r="W108" i="3"/>
  <c r="W96" i="3"/>
  <c r="K108" i="3"/>
  <c r="L108" i="3" s="1"/>
  <c r="K85" i="3"/>
  <c r="L85" i="3" s="1"/>
  <c r="K96" i="3"/>
  <c r="L96" i="3" s="1"/>
  <c r="E46" i="3"/>
  <c r="F46" i="3"/>
  <c r="G46" i="3"/>
  <c r="M46" i="3"/>
  <c r="N46" i="3"/>
  <c r="O46" i="3"/>
  <c r="P46" i="3"/>
  <c r="Q46" i="3"/>
  <c r="S46" i="3"/>
  <c r="U46" i="3"/>
  <c r="R46" i="3"/>
  <c r="R51" i="3"/>
  <c r="E51" i="3"/>
  <c r="F51" i="3"/>
  <c r="G51" i="3"/>
  <c r="M51" i="3"/>
  <c r="N51" i="3"/>
  <c r="O51" i="3"/>
  <c r="U51" i="3"/>
  <c r="W46" i="3" l="1"/>
  <c r="K46" i="3"/>
  <c r="L46" i="3" s="1"/>
  <c r="E70" i="3"/>
  <c r="F70" i="3"/>
  <c r="G70" i="3"/>
  <c r="M70" i="3"/>
  <c r="N70" i="3"/>
  <c r="P70" i="3"/>
  <c r="S70" i="3"/>
  <c r="U70" i="3"/>
  <c r="R23" i="3" l="1"/>
  <c r="E23" i="3" l="1"/>
  <c r="E55" i="3"/>
  <c r="E94" i="3"/>
  <c r="E84" i="3"/>
  <c r="E80" i="3"/>
  <c r="E49" i="3"/>
  <c r="F23" i="3"/>
  <c r="F55" i="3"/>
  <c r="F94" i="3"/>
  <c r="F84" i="3"/>
  <c r="F80" i="3"/>
  <c r="F49" i="3"/>
  <c r="G23" i="3"/>
  <c r="G55" i="3"/>
  <c r="G94" i="3"/>
  <c r="G84" i="3"/>
  <c r="G80" i="3"/>
  <c r="G49" i="3"/>
  <c r="M55" i="3"/>
  <c r="M94" i="3"/>
  <c r="M84" i="3"/>
  <c r="M49" i="3"/>
  <c r="N23" i="3"/>
  <c r="N55" i="3"/>
  <c r="N94" i="3"/>
  <c r="N84" i="3"/>
  <c r="N80" i="3"/>
  <c r="N49" i="3"/>
  <c r="O23" i="3"/>
  <c r="O55" i="3"/>
  <c r="O94" i="3"/>
  <c r="O84" i="3"/>
  <c r="O80" i="3"/>
  <c r="O49" i="3"/>
  <c r="Q23" i="3"/>
  <c r="Q55" i="3"/>
  <c r="Q94" i="3"/>
  <c r="Q84" i="3"/>
  <c r="Q80" i="3"/>
  <c r="Q49" i="3"/>
  <c r="R55" i="3"/>
  <c r="R94" i="3"/>
  <c r="R84" i="3"/>
  <c r="R80" i="3"/>
  <c r="R49" i="3"/>
  <c r="S55" i="3"/>
  <c r="S94" i="3"/>
  <c r="S84" i="3"/>
  <c r="S80" i="3"/>
  <c r="S49" i="3"/>
  <c r="U23" i="3"/>
  <c r="U55" i="3"/>
  <c r="U94" i="3"/>
  <c r="U84" i="3"/>
  <c r="U80" i="3"/>
  <c r="U49" i="3"/>
  <c r="G9" i="22" l="1"/>
  <c r="H9" i="22" s="1"/>
  <c r="I9" i="22" s="1"/>
  <c r="J9" i="22" s="1"/>
  <c r="L9" i="22" s="1"/>
  <c r="M9" i="22" s="1"/>
  <c r="N9" i="22" l="1"/>
  <c r="M18" i="3"/>
  <c r="M45" i="3"/>
  <c r="M38" i="3"/>
  <c r="M24" i="3"/>
  <c r="M43" i="3"/>
  <c r="M32" i="3"/>
  <c r="M20" i="3"/>
  <c r="M48" i="3"/>
  <c r="M56" i="3"/>
  <c r="M22" i="3"/>
  <c r="M52" i="3"/>
  <c r="M39" i="3"/>
  <c r="M28" i="3"/>
  <c r="M89" i="3"/>
  <c r="M53" i="3"/>
  <c r="M65" i="3"/>
  <c r="M40" i="3"/>
  <c r="M36" i="3"/>
  <c r="M74" i="3"/>
  <c r="M75" i="3"/>
  <c r="M50" i="3"/>
  <c r="M88" i="3"/>
  <c r="M86" i="3"/>
  <c r="M57" i="3"/>
  <c r="M72" i="3"/>
  <c r="M42" i="3"/>
  <c r="M67" i="3"/>
  <c r="M81" i="3"/>
  <c r="M93" i="3"/>
  <c r="M105" i="3"/>
  <c r="M100" i="3"/>
  <c r="M110" i="3"/>
  <c r="M99" i="3"/>
  <c r="U100" i="3" l="1"/>
  <c r="E93" i="3"/>
  <c r="E72" i="3"/>
  <c r="E100" i="3"/>
  <c r="F93" i="3"/>
  <c r="F72" i="3"/>
  <c r="F100" i="3"/>
  <c r="G93" i="3"/>
  <c r="G72" i="3"/>
  <c r="G100" i="3"/>
  <c r="N93" i="3"/>
  <c r="N72" i="3"/>
  <c r="N100" i="3"/>
  <c r="O93" i="3"/>
  <c r="O72" i="3"/>
  <c r="O100" i="3"/>
  <c r="P93" i="3"/>
  <c r="P72" i="3"/>
  <c r="P100" i="3"/>
  <c r="Q93" i="3"/>
  <c r="Q72" i="3"/>
  <c r="Q100" i="3"/>
  <c r="R93" i="3"/>
  <c r="R72" i="3"/>
  <c r="R100" i="3"/>
  <c r="S93" i="3"/>
  <c r="S72" i="3"/>
  <c r="S100" i="3"/>
  <c r="U93" i="3"/>
  <c r="U72" i="3"/>
  <c r="W100" i="3" l="1"/>
  <c r="W72" i="3"/>
  <c r="W93" i="3"/>
  <c r="K100" i="3"/>
  <c r="L100" i="3" s="1"/>
  <c r="K72" i="3"/>
  <c r="L72" i="3" s="1"/>
  <c r="K93" i="3"/>
  <c r="L93" i="3" s="1"/>
  <c r="E37" i="3" l="1"/>
  <c r="F37" i="3"/>
  <c r="G37" i="3"/>
  <c r="R37" i="3"/>
  <c r="S37" i="3"/>
  <c r="U37" i="3"/>
  <c r="G7" i="22" l="1"/>
  <c r="H7" i="22" s="1"/>
  <c r="I7" i="22" s="1"/>
  <c r="J7" i="22" s="1"/>
  <c r="L7" i="22" s="1"/>
  <c r="M7" i="22" s="1"/>
  <c r="G4" i="22"/>
  <c r="G8" i="22"/>
  <c r="G3" i="22"/>
  <c r="H3" i="22" s="1"/>
  <c r="I3" i="22" s="1"/>
  <c r="J3" i="22" s="1"/>
  <c r="L3" i="22" s="1"/>
  <c r="M3" i="22" s="1"/>
  <c r="G6" i="22"/>
  <c r="G5" i="22"/>
  <c r="H5" i="22" s="1"/>
  <c r="I5" i="22" s="1"/>
  <c r="J5" i="22" s="1"/>
  <c r="L5" i="22" s="1"/>
  <c r="M5" i="22" s="1"/>
  <c r="N67" i="3"/>
  <c r="N110" i="3"/>
  <c r="E110" i="3"/>
  <c r="E67" i="3"/>
  <c r="F110" i="3"/>
  <c r="F67" i="3"/>
  <c r="G110" i="3"/>
  <c r="G67" i="3"/>
  <c r="O110" i="3"/>
  <c r="P110" i="3"/>
  <c r="P67" i="3"/>
  <c r="Q110" i="3"/>
  <c r="Q67" i="3"/>
  <c r="R110" i="3"/>
  <c r="R67" i="3"/>
  <c r="S110" i="3"/>
  <c r="S67" i="3"/>
  <c r="U110" i="3"/>
  <c r="U67" i="3"/>
  <c r="W110" i="3" l="1"/>
  <c r="H6" i="22"/>
  <c r="I6" i="22" s="1"/>
  <c r="J6" i="22" s="1"/>
  <c r="L6" i="22" s="1"/>
  <c r="M6" i="22" s="1"/>
  <c r="H8" i="22"/>
  <c r="I8" i="22" s="1"/>
  <c r="J8" i="22" s="1"/>
  <c r="L8" i="22" s="1"/>
  <c r="M8" i="22" s="1"/>
  <c r="H4" i="22"/>
  <c r="I4" i="22" s="1"/>
  <c r="J4" i="22" s="1"/>
  <c r="L4" i="22" s="1"/>
  <c r="M4" i="22" s="1"/>
  <c r="K110" i="3"/>
  <c r="L110" i="3" s="1"/>
  <c r="N5" i="22"/>
  <c r="N3" i="22"/>
  <c r="N7" i="22"/>
  <c r="N6" i="22" l="1"/>
  <c r="N4" i="22"/>
  <c r="N8" i="22"/>
  <c r="E42" i="3"/>
  <c r="E6" i="3"/>
  <c r="F42" i="3"/>
  <c r="F6" i="3"/>
  <c r="G42" i="3"/>
  <c r="G6" i="3"/>
  <c r="N42" i="3"/>
  <c r="O42" i="3"/>
  <c r="O6" i="3"/>
  <c r="P42" i="3"/>
  <c r="U42" i="3"/>
  <c r="E81" i="3"/>
  <c r="E15" i="3"/>
  <c r="E44" i="3"/>
  <c r="F81" i="3"/>
  <c r="F15" i="3"/>
  <c r="F44" i="3"/>
  <c r="G81" i="3"/>
  <c r="G15" i="3"/>
  <c r="G44" i="3"/>
  <c r="N81" i="3"/>
  <c r="N44" i="3"/>
  <c r="O81" i="3"/>
  <c r="O15" i="3"/>
  <c r="O44" i="3"/>
  <c r="P81" i="3"/>
  <c r="Q81" i="3"/>
  <c r="Q15" i="3"/>
  <c r="Q44" i="3"/>
  <c r="R81" i="3"/>
  <c r="R15" i="3"/>
  <c r="R44" i="3"/>
  <c r="U81" i="3"/>
  <c r="U15" i="3"/>
  <c r="U44" i="3"/>
  <c r="E105" i="3" l="1"/>
  <c r="F105" i="3"/>
  <c r="G105" i="3"/>
  <c r="N105" i="3"/>
  <c r="O105" i="3"/>
  <c r="P105" i="3"/>
  <c r="R105" i="3"/>
  <c r="S105" i="3"/>
  <c r="U105" i="3"/>
  <c r="E58" i="3" l="1"/>
  <c r="F58" i="3"/>
  <c r="G58" i="3"/>
  <c r="R58" i="3"/>
  <c r="S58" i="3"/>
  <c r="U58" i="3"/>
  <c r="E99" i="3"/>
  <c r="F99" i="3"/>
  <c r="G99" i="3"/>
  <c r="N99" i="3"/>
  <c r="P99" i="3"/>
  <c r="Q99" i="3"/>
  <c r="R99" i="3"/>
  <c r="S99" i="3"/>
  <c r="U99" i="3"/>
  <c r="N88" i="3" l="1"/>
  <c r="N86" i="3"/>
  <c r="N74" i="3"/>
  <c r="N77" i="3"/>
  <c r="N26" i="3"/>
  <c r="N30" i="3"/>
  <c r="N40" i="3"/>
  <c r="N53" i="3"/>
  <c r="N21" i="3"/>
  <c r="N75" i="3"/>
  <c r="N65" i="3"/>
  <c r="N48" i="3"/>
  <c r="N60" i="3"/>
  <c r="N102" i="3"/>
  <c r="N28" i="3"/>
  <c r="N87" i="3"/>
  <c r="N57" i="3"/>
  <c r="E11" i="3"/>
  <c r="F11" i="3"/>
  <c r="G11" i="3"/>
  <c r="E31" i="3" l="1"/>
  <c r="F31" i="3"/>
  <c r="G31" i="3"/>
  <c r="O31" i="3"/>
  <c r="P31" i="3"/>
  <c r="Q31" i="3"/>
  <c r="R31" i="3"/>
  <c r="S31" i="3"/>
  <c r="E63" i="3"/>
  <c r="E9" i="3"/>
  <c r="F63" i="3"/>
  <c r="F9" i="3"/>
  <c r="G63" i="3"/>
  <c r="G9" i="3"/>
  <c r="O63" i="3"/>
  <c r="P63" i="3"/>
  <c r="Q63" i="3"/>
  <c r="R63" i="3"/>
  <c r="U48" i="3" l="1"/>
  <c r="U75" i="3"/>
  <c r="U36" i="3"/>
  <c r="U41" i="3"/>
  <c r="U87" i="3"/>
  <c r="U30" i="3"/>
  <c r="U32" i="3"/>
  <c r="U74" i="3"/>
  <c r="U25" i="3"/>
  <c r="U28" i="3"/>
  <c r="U65" i="3"/>
  <c r="U60" i="3"/>
  <c r="U21" i="3"/>
  <c r="U86" i="3"/>
  <c r="U26" i="3"/>
  <c r="U52" i="3"/>
  <c r="U40" i="3"/>
  <c r="U89" i="3"/>
  <c r="U77" i="3"/>
  <c r="U20" i="3"/>
  <c r="U16" i="3"/>
  <c r="U53" i="3"/>
  <c r="U33" i="3"/>
  <c r="U57" i="3"/>
  <c r="U102" i="3"/>
  <c r="R56" i="3" l="1"/>
  <c r="R39" i="3"/>
  <c r="R29" i="3"/>
  <c r="R38" i="3"/>
  <c r="R77" i="3"/>
  <c r="R33" i="3"/>
  <c r="E33" i="3"/>
  <c r="E102" i="3"/>
  <c r="F33" i="3"/>
  <c r="F102" i="3"/>
  <c r="G33" i="3"/>
  <c r="G102" i="3"/>
  <c r="O33" i="3"/>
  <c r="O102" i="3"/>
  <c r="P102" i="3"/>
  <c r="Q102" i="3"/>
  <c r="R102" i="3" l="1"/>
  <c r="O56" i="3" l="1"/>
  <c r="P56" i="3"/>
  <c r="Q56" i="3"/>
  <c r="S56" i="3"/>
  <c r="E56" i="3"/>
  <c r="F56" i="3"/>
  <c r="G56" i="3"/>
  <c r="P65" i="3" l="1"/>
  <c r="S74" i="3"/>
  <c r="S43" i="3"/>
  <c r="S28" i="3"/>
  <c r="S39" i="3"/>
  <c r="S65" i="3"/>
  <c r="S19" i="3"/>
  <c r="S52" i="3"/>
  <c r="S88" i="3"/>
  <c r="S75" i="3"/>
  <c r="R7" i="3"/>
  <c r="R41" i="3"/>
  <c r="R87" i="3"/>
  <c r="R48" i="3"/>
  <c r="R24" i="3"/>
  <c r="R30" i="3"/>
  <c r="R32" i="3"/>
  <c r="R25" i="3"/>
  <c r="R43" i="3"/>
  <c r="R10" i="3"/>
  <c r="R60" i="3"/>
  <c r="R28" i="3"/>
  <c r="R21" i="3"/>
  <c r="R50" i="3"/>
  <c r="R86" i="3"/>
  <c r="R65" i="3"/>
  <c r="R40" i="3"/>
  <c r="R52" i="3"/>
  <c r="R35" i="3"/>
  <c r="R53" i="3"/>
  <c r="R57" i="3"/>
  <c r="R88" i="3"/>
  <c r="R16" i="3"/>
  <c r="Q87" i="3"/>
  <c r="Q48" i="3"/>
  <c r="Q30" i="3"/>
  <c r="Q32" i="3"/>
  <c r="Q38" i="3"/>
  <c r="Q43" i="3"/>
  <c r="Q60" i="3"/>
  <c r="Q28" i="3"/>
  <c r="Q50" i="3"/>
  <c r="Q86" i="3"/>
  <c r="Q65" i="3"/>
  <c r="Q40" i="3"/>
  <c r="Q89" i="3"/>
  <c r="Q77" i="3"/>
  <c r="Q52" i="3"/>
  <c r="Q20" i="3"/>
  <c r="Q53" i="3"/>
  <c r="Q57" i="3"/>
  <c r="Q88" i="3"/>
  <c r="Q36" i="3"/>
  <c r="P87" i="3"/>
  <c r="P24" i="3"/>
  <c r="P38" i="3"/>
  <c r="P43" i="3"/>
  <c r="P50" i="3"/>
  <c r="P86" i="3"/>
  <c r="P89" i="3"/>
  <c r="P52" i="3"/>
  <c r="P20" i="3"/>
  <c r="P88" i="3"/>
  <c r="P36" i="3"/>
  <c r="P75" i="3"/>
  <c r="O41" i="3"/>
  <c r="O87" i="3"/>
  <c r="O48" i="3"/>
  <c r="O24" i="3"/>
  <c r="O30" i="3"/>
  <c r="O25" i="3"/>
  <c r="O43" i="3"/>
  <c r="O28" i="3"/>
  <c r="O21" i="3"/>
  <c r="O50" i="3"/>
  <c r="O86" i="3"/>
  <c r="O26" i="3"/>
  <c r="O29" i="3"/>
  <c r="O40" i="3"/>
  <c r="O89" i="3"/>
  <c r="O77" i="3"/>
  <c r="O52" i="3"/>
  <c r="O35" i="3"/>
  <c r="O53" i="3"/>
  <c r="O57" i="3"/>
  <c r="O88" i="3"/>
  <c r="O75" i="3"/>
  <c r="O16" i="3"/>
  <c r="E75" i="3" l="1"/>
  <c r="F75" i="3"/>
  <c r="G75" i="3"/>
  <c r="E13" i="3" l="1"/>
  <c r="E89" i="3"/>
  <c r="E36" i="3"/>
  <c r="F13" i="3"/>
  <c r="F89" i="3"/>
  <c r="F36" i="3"/>
  <c r="G13" i="3"/>
  <c r="G89" i="3"/>
  <c r="G36" i="3"/>
  <c r="E8" i="3" l="1"/>
  <c r="F8" i="3"/>
  <c r="G8" i="3"/>
  <c r="E22" i="3"/>
  <c r="F22" i="3"/>
  <c r="G22" i="3"/>
  <c r="E88" i="3" l="1"/>
  <c r="F88" i="3"/>
  <c r="G88" i="3"/>
  <c r="E26" i="3"/>
  <c r="F26" i="3"/>
  <c r="G26" i="3"/>
  <c r="E53" i="3"/>
  <c r="F53" i="3"/>
  <c r="G53" i="3"/>
  <c r="E16" i="3"/>
  <c r="F16" i="3"/>
  <c r="G16" i="3"/>
  <c r="E65" i="3" l="1"/>
  <c r="F65" i="3"/>
  <c r="G65" i="3"/>
  <c r="G2" i="22" l="1"/>
  <c r="H2" i="22" l="1"/>
  <c r="I2" i="22" s="1"/>
  <c r="J2" i="22" s="1"/>
  <c r="L2" i="22" s="1"/>
  <c r="M2" i="22" s="1"/>
  <c r="N2" i="22" l="1"/>
  <c r="E38" i="3"/>
  <c r="F38" i="3"/>
  <c r="G38" i="3"/>
  <c r="E52" i="3"/>
  <c r="F52" i="3"/>
  <c r="G52" i="3"/>
  <c r="H14" i="22" l="1"/>
  <c r="I14" i="22" s="1"/>
  <c r="J14" i="22" s="1"/>
  <c r="L14" i="22" s="1"/>
  <c r="M14" i="22" s="1"/>
  <c r="H13" i="22"/>
  <c r="I13" i="22" s="1"/>
  <c r="J13" i="22" s="1"/>
  <c r="L13" i="22" s="1"/>
  <c r="M13" i="22" s="1"/>
  <c r="G11" i="22"/>
  <c r="H11" i="22" s="1"/>
  <c r="I11" i="22" s="1"/>
  <c r="J11" i="22" s="1"/>
  <c r="L11" i="22" s="1"/>
  <c r="M11" i="22" s="1"/>
  <c r="H15" i="22"/>
  <c r="I15" i="22" s="1"/>
  <c r="J15" i="22" s="1"/>
  <c r="L15" i="22" s="1"/>
  <c r="M15" i="22" s="1"/>
  <c r="G12" i="22"/>
  <c r="H12" i="22" s="1"/>
  <c r="I12" i="22" s="1"/>
  <c r="J12" i="22" s="1"/>
  <c r="L12" i="22" s="1"/>
  <c r="M12" i="22" s="1"/>
  <c r="F20" i="3"/>
  <c r="G20" i="3"/>
  <c r="E20" i="3"/>
  <c r="F26" i="22" l="1"/>
  <c r="G26" i="22" s="1"/>
  <c r="H26" i="22" s="1"/>
  <c r="I26" i="22" s="1"/>
  <c r="J26" i="22" s="1"/>
  <c r="L26" i="22" s="1"/>
  <c r="M26" i="22" s="1"/>
  <c r="F22" i="22"/>
  <c r="G22" i="22" s="1"/>
  <c r="H22" i="22" s="1"/>
  <c r="I22" i="22" s="1"/>
  <c r="J22" i="22" s="1"/>
  <c r="L22" i="22" s="1"/>
  <c r="M22" i="22" s="1"/>
  <c r="F23" i="22"/>
  <c r="G23" i="22" s="1"/>
  <c r="H23" i="22" s="1"/>
  <c r="I23" i="22" s="1"/>
  <c r="J23" i="22" s="1"/>
  <c r="L23" i="22" s="1"/>
  <c r="M23" i="22" s="1"/>
  <c r="F21" i="22"/>
  <c r="G21" i="22" s="1"/>
  <c r="H21" i="22" s="1"/>
  <c r="I21" i="22" s="1"/>
  <c r="J21" i="22" s="1"/>
  <c r="L21" i="22" s="1"/>
  <c r="M21" i="22" s="1"/>
  <c r="F24" i="22"/>
  <c r="G24" i="22" s="1"/>
  <c r="H24" i="22" s="1"/>
  <c r="I24" i="22" s="1"/>
  <c r="J24" i="22" s="1"/>
  <c r="L24" i="22" s="1"/>
  <c r="M24" i="22" s="1"/>
  <c r="F25" i="22"/>
  <c r="G25" i="22" s="1"/>
  <c r="H25" i="22" s="1"/>
  <c r="I25" i="22" s="1"/>
  <c r="J25" i="22" s="1"/>
  <c r="L25" i="22" s="1"/>
  <c r="M25" i="22" s="1"/>
  <c r="F27" i="22"/>
  <c r="G27" i="22" s="1"/>
  <c r="H27" i="22" s="1"/>
  <c r="I27" i="22" s="1"/>
  <c r="J27" i="22" s="1"/>
  <c r="L27" i="22" s="1"/>
  <c r="M27" i="22" s="1"/>
  <c r="F36" i="22"/>
  <c r="G36" i="22" s="1"/>
  <c r="H36" i="22" s="1"/>
  <c r="I36" i="22" s="1"/>
  <c r="J36" i="22" s="1"/>
  <c r="L36" i="22" s="1"/>
  <c r="M36" i="22" s="1"/>
  <c r="F37" i="22"/>
  <c r="G37" i="22" s="1"/>
  <c r="H37" i="22" s="1"/>
  <c r="I37" i="22" s="1"/>
  <c r="J37" i="22" s="1"/>
  <c r="L37" i="22" s="1"/>
  <c r="M37" i="22" s="1"/>
  <c r="F35" i="22"/>
  <c r="G35" i="22" s="1"/>
  <c r="H35" i="22" s="1"/>
  <c r="I35" i="22" s="1"/>
  <c r="J35" i="22" s="1"/>
  <c r="L35" i="22" s="1"/>
  <c r="M35" i="22" s="1"/>
  <c r="F30" i="22"/>
  <c r="G30" i="22" s="1"/>
  <c r="H30" i="22" s="1"/>
  <c r="I30" i="22" s="1"/>
  <c r="J30" i="22" s="1"/>
  <c r="L30" i="22" s="1"/>
  <c r="M30" i="22" s="1"/>
  <c r="F33" i="22"/>
  <c r="G33" i="22" s="1"/>
  <c r="H33" i="22" s="1"/>
  <c r="I33" i="22" s="1"/>
  <c r="J33" i="22" s="1"/>
  <c r="L33" i="22" s="1"/>
  <c r="M33" i="22" s="1"/>
  <c r="F31" i="22"/>
  <c r="G31" i="22" s="1"/>
  <c r="H31" i="22" s="1"/>
  <c r="I31" i="22" s="1"/>
  <c r="J31" i="22" s="1"/>
  <c r="L31" i="22" s="1"/>
  <c r="M31" i="22" s="1"/>
  <c r="F34" i="22"/>
  <c r="G34" i="22" s="1"/>
  <c r="H34" i="22" s="1"/>
  <c r="I34" i="22" s="1"/>
  <c r="J34" i="22" s="1"/>
  <c r="L34" i="22" s="1"/>
  <c r="M34" i="22" s="1"/>
  <c r="F32" i="22"/>
  <c r="G32" i="22" s="1"/>
  <c r="H32" i="22" s="1"/>
  <c r="I32" i="22" s="1"/>
  <c r="J32" i="22" s="1"/>
  <c r="L32" i="22" s="1"/>
  <c r="M32" i="22" s="1"/>
  <c r="N11" i="22"/>
  <c r="N12" i="22"/>
  <c r="N13" i="22"/>
  <c r="N15" i="22"/>
  <c r="N14" i="22"/>
  <c r="E27" i="3"/>
  <c r="F27" i="3"/>
  <c r="G27" i="3"/>
  <c r="F28" i="22" l="1"/>
  <c r="G28" i="22" s="1"/>
  <c r="H28" i="22" s="1"/>
  <c r="I28" i="22" s="1"/>
  <c r="J28" i="22" s="1"/>
  <c r="L28" i="22" s="1"/>
  <c r="M28" i="22" s="1"/>
  <c r="N25" i="22"/>
  <c r="N32" i="22"/>
  <c r="N26" i="22"/>
  <c r="N24" i="22"/>
  <c r="N35" i="22"/>
  <c r="N23" i="22"/>
  <c r="N27" i="22"/>
  <c r="N31" i="22"/>
  <c r="N30" i="22"/>
  <c r="N37" i="22"/>
  <c r="N22" i="22"/>
  <c r="N34" i="22"/>
  <c r="N33" i="22"/>
  <c r="N21" i="22"/>
  <c r="N36" i="22"/>
  <c r="N28" i="22"/>
  <c r="G57" i="3"/>
  <c r="F57" i="3"/>
  <c r="G60" i="3"/>
  <c r="F60" i="3"/>
  <c r="G17" i="3"/>
  <c r="F17" i="3"/>
  <c r="G77" i="3"/>
  <c r="F77" i="3"/>
  <c r="E77" i="3"/>
  <c r="E17" i="3"/>
  <c r="E60" i="3"/>
  <c r="E57" i="3"/>
  <c r="F48" i="3" l="1"/>
  <c r="F45" i="3" l="1"/>
  <c r="F18" i="3"/>
  <c r="G7" i="3" l="1"/>
  <c r="G39" i="3"/>
  <c r="G29" i="3"/>
  <c r="G86" i="3"/>
  <c r="G74" i="3"/>
  <c r="G14" i="3"/>
  <c r="G32" i="3"/>
  <c r="G45" i="3"/>
  <c r="G30" i="3"/>
  <c r="G40" i="3"/>
  <c r="G10" i="3"/>
  <c r="G21" i="3"/>
  <c r="G18" i="3"/>
  <c r="G24" i="3"/>
  <c r="G50" i="3"/>
  <c r="G35" i="3"/>
  <c r="G25" i="3"/>
  <c r="G12" i="3"/>
  <c r="G48" i="3"/>
  <c r="G43" i="3"/>
  <c r="G5" i="3"/>
  <c r="G19" i="3"/>
  <c r="G28" i="3"/>
  <c r="G87" i="3"/>
  <c r="G41" i="3"/>
  <c r="F7" i="3"/>
  <c r="F39" i="3"/>
  <c r="F29" i="3"/>
  <c r="F86" i="3"/>
  <c r="F74" i="3"/>
  <c r="F14" i="3"/>
  <c r="F32" i="3"/>
  <c r="F30" i="3"/>
  <c r="F40" i="3"/>
  <c r="F10" i="3"/>
  <c r="F21" i="3"/>
  <c r="F24" i="3"/>
  <c r="F50" i="3"/>
  <c r="F35" i="3"/>
  <c r="F25" i="3"/>
  <c r="F12" i="3"/>
  <c r="F43" i="3"/>
  <c r="F5" i="3"/>
  <c r="F19" i="3"/>
  <c r="F28" i="3"/>
  <c r="F87" i="3"/>
  <c r="F41" i="3"/>
  <c r="E40" i="3" l="1"/>
  <c r="E48" i="3"/>
  <c r="E50" i="3"/>
  <c r="E74" i="3"/>
  <c r="E10" i="3"/>
  <c r="E12" i="3"/>
  <c r="E39" i="3"/>
  <c r="E18" i="3"/>
  <c r="E29" i="3"/>
  <c r="E35" i="3"/>
  <c r="E87" i="3"/>
  <c r="E25" i="3"/>
  <c r="E30" i="3"/>
  <c r="E5" i="3"/>
  <c r="E24" i="3"/>
  <c r="E7" i="3"/>
  <c r="E86" i="3"/>
  <c r="E14" i="3"/>
  <c r="E32" i="3"/>
  <c r="E28" i="3"/>
  <c r="E43" i="3"/>
  <c r="E21" i="3"/>
  <c r="E19" i="3"/>
  <c r="E41" i="3"/>
  <c r="E45" i="3"/>
  <c r="B4" i="20" l="1"/>
  <c r="C4" i="20"/>
  <c r="D4" i="20"/>
  <c r="B5" i="20"/>
  <c r="C5" i="20"/>
  <c r="D5" i="20"/>
  <c r="B6" i="20"/>
  <c r="C6" i="20"/>
  <c r="D6" i="20"/>
  <c r="B7" i="20"/>
  <c r="C7" i="20"/>
  <c r="D7" i="20"/>
  <c r="B8" i="20"/>
  <c r="C8" i="20"/>
  <c r="D8" i="20"/>
  <c r="B9" i="20"/>
  <c r="C9" i="20"/>
  <c r="D9" i="20"/>
  <c r="B10" i="20"/>
  <c r="C10" i="20"/>
  <c r="D10" i="20"/>
  <c r="B11" i="20"/>
  <c r="C11" i="20"/>
  <c r="D11" i="20"/>
  <c r="B12" i="20"/>
  <c r="C12" i="20"/>
  <c r="D12" i="20"/>
  <c r="B13" i="20"/>
  <c r="C13" i="20"/>
  <c r="D13" i="20"/>
  <c r="B14" i="20"/>
  <c r="C14" i="20"/>
  <c r="D14" i="20"/>
  <c r="B15" i="20"/>
  <c r="C15" i="20"/>
  <c r="D15" i="20"/>
  <c r="B16" i="20"/>
  <c r="C16" i="20"/>
  <c r="D16" i="20"/>
  <c r="B17" i="20"/>
  <c r="C17" i="20"/>
  <c r="D17" i="20"/>
  <c r="B18" i="20"/>
  <c r="C18" i="20"/>
  <c r="D18" i="20"/>
  <c r="B19" i="20"/>
  <c r="C19" i="20"/>
  <c r="D19" i="20"/>
  <c r="B20" i="20"/>
  <c r="C20" i="20"/>
  <c r="D20" i="20"/>
  <c r="B21" i="20"/>
  <c r="C21" i="20"/>
  <c r="D21" i="20"/>
  <c r="B22" i="20"/>
  <c r="C22" i="20"/>
  <c r="D22" i="20"/>
  <c r="B23" i="20"/>
  <c r="C23" i="20"/>
  <c r="D23" i="20"/>
  <c r="B24" i="20"/>
  <c r="C24" i="20"/>
  <c r="D24" i="20"/>
  <c r="B25" i="20"/>
  <c r="C25" i="20"/>
  <c r="D25" i="20"/>
  <c r="B26" i="20"/>
  <c r="C26" i="20"/>
  <c r="D26" i="20"/>
  <c r="B27" i="20"/>
  <c r="C27" i="20"/>
  <c r="D27" i="20"/>
  <c r="B28" i="20"/>
  <c r="C28" i="20"/>
  <c r="D28" i="20"/>
  <c r="B29" i="20"/>
  <c r="C29" i="20"/>
  <c r="D29" i="20"/>
  <c r="B30" i="20"/>
  <c r="C30" i="20"/>
  <c r="D30" i="20"/>
  <c r="B31" i="20"/>
  <c r="C31" i="20"/>
  <c r="D31" i="20"/>
  <c r="B32" i="20"/>
  <c r="C32" i="20"/>
  <c r="D32" i="20"/>
  <c r="B33" i="20"/>
  <c r="C33" i="20"/>
  <c r="D33" i="20"/>
  <c r="B34" i="20"/>
  <c r="C34" i="20"/>
  <c r="D34" i="20"/>
  <c r="B35" i="20"/>
  <c r="C35" i="20"/>
  <c r="D35" i="20"/>
  <c r="B36" i="20"/>
  <c r="C36" i="20"/>
  <c r="D36" i="20"/>
  <c r="B37" i="20"/>
  <c r="C37" i="20"/>
  <c r="D37" i="20"/>
  <c r="B38" i="20"/>
  <c r="C38" i="20"/>
  <c r="D38" i="20"/>
  <c r="B39" i="20"/>
  <c r="C39" i="20"/>
  <c r="D39" i="20"/>
  <c r="B40" i="20"/>
  <c r="C40" i="20"/>
  <c r="D40" i="20"/>
  <c r="B41" i="20"/>
  <c r="C41" i="20"/>
  <c r="D41" i="20"/>
  <c r="B42" i="20"/>
  <c r="C42" i="20"/>
  <c r="D42" i="20"/>
  <c r="B43" i="20"/>
  <c r="C43" i="20"/>
  <c r="D43" i="20"/>
  <c r="B44" i="20"/>
  <c r="C44" i="20"/>
  <c r="D44" i="20"/>
  <c r="B45" i="20"/>
  <c r="C45" i="20"/>
  <c r="D45" i="20"/>
  <c r="B46" i="20"/>
  <c r="C46" i="20"/>
  <c r="D46" i="20"/>
  <c r="B47" i="20"/>
  <c r="C47" i="20"/>
  <c r="D47" i="20"/>
  <c r="B48" i="20"/>
  <c r="C48" i="20"/>
  <c r="D48" i="20"/>
  <c r="B49" i="20"/>
  <c r="C49" i="20"/>
  <c r="D49" i="20"/>
  <c r="B50" i="20"/>
  <c r="C50" i="20"/>
  <c r="D50" i="20"/>
  <c r="B51" i="20"/>
  <c r="C51" i="20"/>
  <c r="D51" i="20"/>
  <c r="B52" i="20"/>
  <c r="C52" i="20"/>
  <c r="D52" i="20"/>
  <c r="B53" i="20"/>
  <c r="C53" i="20"/>
  <c r="D53" i="20"/>
  <c r="B54" i="20"/>
  <c r="C54" i="20"/>
  <c r="D54" i="20"/>
  <c r="B55" i="20"/>
  <c r="C55" i="20"/>
  <c r="D55" i="20"/>
  <c r="B56" i="20"/>
  <c r="C56" i="20"/>
  <c r="D56" i="20"/>
  <c r="B57" i="20"/>
  <c r="C57" i="20"/>
  <c r="D57" i="20"/>
  <c r="B58" i="20"/>
  <c r="C58" i="20"/>
  <c r="D58" i="20"/>
  <c r="B59" i="20"/>
  <c r="C59" i="20"/>
  <c r="D59" i="20"/>
  <c r="B60" i="20"/>
  <c r="C60" i="20"/>
  <c r="D60" i="20"/>
  <c r="B61" i="20"/>
  <c r="C61" i="20"/>
  <c r="D61" i="20"/>
  <c r="B62" i="20"/>
  <c r="C62" i="20"/>
  <c r="D62" i="20"/>
  <c r="B63" i="20"/>
  <c r="C63" i="20"/>
  <c r="D63" i="20"/>
  <c r="B64" i="20"/>
  <c r="C64" i="20"/>
  <c r="D64" i="20"/>
  <c r="B65" i="20"/>
  <c r="C65" i="20"/>
  <c r="D65" i="20"/>
  <c r="B66" i="20"/>
  <c r="C66" i="20"/>
  <c r="D66" i="20"/>
  <c r="B67" i="20"/>
  <c r="C67" i="20"/>
  <c r="D67" i="20"/>
  <c r="B68" i="20"/>
  <c r="C68" i="20"/>
  <c r="D68" i="20"/>
  <c r="B69" i="20"/>
  <c r="C69" i="20"/>
  <c r="D69" i="20"/>
  <c r="B70" i="20"/>
  <c r="C70" i="20"/>
  <c r="D70" i="20"/>
  <c r="B71" i="20"/>
  <c r="C71" i="20"/>
  <c r="D71" i="20"/>
  <c r="B72" i="20"/>
  <c r="C72" i="20"/>
  <c r="D72" i="20"/>
  <c r="B73" i="20"/>
  <c r="C73" i="20"/>
  <c r="D73" i="20"/>
  <c r="B74" i="20"/>
  <c r="C74" i="20"/>
  <c r="D74" i="20"/>
  <c r="B75" i="20"/>
  <c r="C75" i="20"/>
  <c r="D75" i="20"/>
  <c r="B76" i="20"/>
  <c r="C76" i="20"/>
  <c r="D76" i="20"/>
  <c r="B77" i="20"/>
  <c r="C77" i="20"/>
  <c r="D77" i="20"/>
  <c r="B78" i="20"/>
  <c r="C78" i="20"/>
  <c r="D78" i="20"/>
  <c r="B79" i="20"/>
  <c r="C79" i="20"/>
  <c r="D79" i="20"/>
  <c r="B80" i="20"/>
  <c r="C80" i="20"/>
  <c r="D80" i="20"/>
  <c r="B81" i="20"/>
  <c r="C81" i="20"/>
  <c r="D81" i="20"/>
  <c r="B82" i="20"/>
  <c r="C82" i="20"/>
  <c r="D82" i="20"/>
  <c r="B83" i="20"/>
  <c r="C83" i="20"/>
  <c r="D83" i="20"/>
  <c r="B84" i="20"/>
  <c r="C84" i="20"/>
  <c r="D84" i="20"/>
  <c r="B85" i="20"/>
  <c r="C85" i="20"/>
  <c r="D85" i="20"/>
  <c r="B86" i="20"/>
  <c r="C86" i="20"/>
  <c r="D86" i="20"/>
  <c r="B87" i="20"/>
  <c r="C87" i="20"/>
  <c r="D87" i="20"/>
  <c r="B88" i="20"/>
  <c r="C88" i="20"/>
  <c r="D88" i="20"/>
  <c r="B89" i="20"/>
  <c r="C89" i="20"/>
  <c r="D89" i="20"/>
  <c r="B90" i="20"/>
  <c r="C90" i="20"/>
  <c r="D90" i="20"/>
  <c r="B91" i="20"/>
  <c r="C91" i="20"/>
  <c r="D91" i="20"/>
  <c r="B92" i="20"/>
  <c r="C92" i="20"/>
  <c r="D92" i="20"/>
  <c r="B93" i="20"/>
  <c r="C93" i="20"/>
  <c r="D93" i="20"/>
  <c r="B94" i="20"/>
  <c r="C94" i="20"/>
  <c r="D94" i="20"/>
  <c r="B95" i="20"/>
  <c r="C95" i="20"/>
  <c r="D95" i="20"/>
  <c r="B96" i="20"/>
  <c r="C96" i="20"/>
  <c r="D96" i="20"/>
  <c r="B97" i="20"/>
  <c r="C97" i="20"/>
  <c r="D97" i="20"/>
  <c r="B98" i="20"/>
  <c r="C98" i="20"/>
  <c r="D98" i="20"/>
  <c r="B99" i="20"/>
  <c r="C99" i="20"/>
  <c r="D99" i="20"/>
  <c r="B100" i="20"/>
  <c r="C100" i="20"/>
  <c r="D100" i="20"/>
  <c r="B101" i="20"/>
  <c r="C101" i="20"/>
  <c r="D101" i="20"/>
  <c r="B102" i="20"/>
  <c r="C102" i="20"/>
  <c r="D102" i="20"/>
  <c r="B103" i="20"/>
  <c r="C103" i="20"/>
  <c r="D103" i="20"/>
  <c r="B104" i="20"/>
  <c r="C104" i="20"/>
  <c r="D104" i="20"/>
  <c r="B105" i="20"/>
  <c r="C105" i="20"/>
  <c r="D105" i="20"/>
  <c r="B106" i="20"/>
  <c r="C106" i="20"/>
  <c r="D106" i="20"/>
  <c r="B107" i="20"/>
  <c r="C107" i="20"/>
  <c r="D107" i="20"/>
  <c r="B108" i="20"/>
  <c r="C108" i="20"/>
  <c r="D108" i="20"/>
  <c r="B109" i="20"/>
  <c r="C109" i="20"/>
  <c r="D109" i="20"/>
  <c r="B110" i="20"/>
  <c r="C110" i="20"/>
  <c r="D110" i="20"/>
  <c r="B111" i="20"/>
  <c r="C111" i="20"/>
  <c r="D111" i="20"/>
  <c r="B112" i="20"/>
  <c r="C112" i="20"/>
  <c r="D112" i="20"/>
  <c r="B113" i="20"/>
  <c r="C113" i="20"/>
  <c r="D113" i="20"/>
  <c r="B114" i="20"/>
  <c r="C114" i="20"/>
  <c r="D114" i="20"/>
  <c r="B115" i="20"/>
  <c r="C115" i="20"/>
  <c r="D115" i="20"/>
  <c r="B116" i="20"/>
  <c r="C116" i="20"/>
  <c r="D116" i="20"/>
  <c r="B117" i="20"/>
  <c r="C117" i="20"/>
  <c r="D117" i="20"/>
  <c r="B118" i="20"/>
  <c r="C118" i="20"/>
  <c r="D118" i="20"/>
  <c r="B119" i="20"/>
  <c r="C119" i="20"/>
  <c r="D119" i="20"/>
  <c r="B120" i="20"/>
  <c r="C120" i="20"/>
  <c r="D120" i="20"/>
  <c r="B121" i="20"/>
  <c r="C121" i="20"/>
  <c r="D121" i="20"/>
  <c r="B122" i="20"/>
  <c r="C122" i="20"/>
  <c r="D122" i="20"/>
  <c r="B123" i="20"/>
  <c r="C123" i="20"/>
  <c r="D123" i="20"/>
  <c r="B124" i="20"/>
  <c r="C124" i="20"/>
  <c r="D124" i="20"/>
  <c r="B125" i="20"/>
  <c r="C125" i="20"/>
  <c r="D125" i="20"/>
  <c r="B126" i="20"/>
  <c r="C126" i="20"/>
  <c r="D126" i="20"/>
  <c r="B127" i="20"/>
  <c r="C127" i="20"/>
  <c r="D127" i="20"/>
  <c r="B128" i="20"/>
  <c r="C128" i="20"/>
  <c r="D128" i="20"/>
  <c r="B129" i="20"/>
  <c r="C129" i="20"/>
  <c r="D129" i="20"/>
  <c r="B130" i="20"/>
  <c r="C130" i="20"/>
  <c r="D130" i="20"/>
  <c r="B131" i="20"/>
  <c r="C131" i="20"/>
  <c r="D131" i="20"/>
  <c r="B132" i="20"/>
  <c r="C132" i="20"/>
  <c r="D132" i="20"/>
  <c r="B133" i="20"/>
  <c r="C133" i="20"/>
  <c r="D133" i="20"/>
  <c r="B134" i="20"/>
  <c r="C134" i="20"/>
  <c r="D134" i="20"/>
  <c r="B135" i="20"/>
  <c r="C135" i="20"/>
  <c r="D135" i="20"/>
  <c r="B136" i="20"/>
  <c r="C136" i="20"/>
  <c r="D136" i="20"/>
  <c r="B137" i="20"/>
  <c r="C137" i="20"/>
  <c r="D137" i="20"/>
  <c r="B138" i="20"/>
  <c r="C138" i="20"/>
  <c r="D138" i="20"/>
  <c r="B139" i="20"/>
  <c r="C139" i="20"/>
  <c r="D139" i="20"/>
  <c r="B140" i="20"/>
  <c r="C140" i="20"/>
  <c r="D140" i="20"/>
  <c r="B141" i="20"/>
  <c r="C141" i="20"/>
  <c r="D141" i="20"/>
  <c r="B142" i="20"/>
  <c r="C142" i="20"/>
  <c r="D142" i="20"/>
  <c r="B143" i="20"/>
  <c r="C143" i="20"/>
  <c r="D143" i="20"/>
  <c r="B144" i="20"/>
  <c r="C144" i="20"/>
  <c r="D144" i="20"/>
  <c r="B145" i="20"/>
  <c r="C145" i="20"/>
  <c r="D145" i="20"/>
  <c r="B146" i="20"/>
  <c r="C146" i="20"/>
  <c r="D146" i="20"/>
  <c r="B147" i="20"/>
  <c r="C147" i="20"/>
  <c r="D147" i="20"/>
  <c r="B148" i="20"/>
  <c r="C148" i="20"/>
  <c r="D148" i="20"/>
  <c r="B149" i="20"/>
  <c r="C149" i="20"/>
  <c r="D149" i="20"/>
  <c r="B150" i="20"/>
  <c r="C150" i="20"/>
  <c r="D150" i="20"/>
  <c r="B151" i="20"/>
  <c r="C151" i="20"/>
  <c r="D151" i="20"/>
  <c r="B152" i="20"/>
  <c r="C152" i="20"/>
  <c r="D152" i="20"/>
  <c r="B153" i="20"/>
  <c r="C153" i="20"/>
  <c r="D153" i="20"/>
  <c r="B154" i="20"/>
  <c r="C154" i="20"/>
  <c r="D154" i="20"/>
  <c r="B155" i="20"/>
  <c r="C155" i="20"/>
  <c r="D155" i="20"/>
  <c r="B156" i="20"/>
  <c r="C156" i="20"/>
  <c r="D156" i="20"/>
  <c r="B157" i="20"/>
  <c r="C157" i="20"/>
  <c r="D157" i="20"/>
  <c r="B158" i="20"/>
  <c r="C158" i="20"/>
  <c r="D158" i="20"/>
  <c r="B159" i="20"/>
  <c r="C159" i="20"/>
  <c r="D159" i="20"/>
  <c r="B160" i="20"/>
  <c r="C160" i="20"/>
  <c r="D160" i="20"/>
  <c r="B161" i="20"/>
  <c r="C161" i="20"/>
  <c r="D161" i="20"/>
  <c r="B162" i="20"/>
  <c r="C162" i="20"/>
  <c r="D162" i="20"/>
  <c r="B163" i="20"/>
  <c r="C163" i="20"/>
  <c r="D163" i="20"/>
  <c r="B164" i="20"/>
  <c r="C164" i="20"/>
  <c r="D164" i="20"/>
  <c r="B165" i="20"/>
  <c r="C165" i="20"/>
  <c r="D165" i="20"/>
  <c r="B166" i="20"/>
  <c r="C166" i="20"/>
  <c r="D166" i="20"/>
  <c r="B167" i="20"/>
  <c r="C167" i="20"/>
  <c r="D167" i="20"/>
  <c r="B168" i="20"/>
  <c r="C168" i="20"/>
  <c r="D168" i="20"/>
  <c r="B169" i="20"/>
  <c r="C169" i="20"/>
  <c r="D169" i="20"/>
  <c r="B170" i="20"/>
  <c r="C170" i="20"/>
  <c r="D170" i="20"/>
  <c r="B171" i="20"/>
  <c r="C171" i="20"/>
  <c r="D171" i="20"/>
  <c r="B172" i="20"/>
  <c r="C172" i="20"/>
  <c r="D172" i="20"/>
  <c r="B173" i="20"/>
  <c r="C173" i="20"/>
  <c r="D173" i="20"/>
  <c r="B174" i="20"/>
  <c r="C174" i="20"/>
  <c r="D174" i="20"/>
  <c r="B175" i="20"/>
  <c r="C175" i="20"/>
  <c r="D175" i="20"/>
  <c r="B176" i="20"/>
  <c r="C176" i="20"/>
  <c r="D176" i="20"/>
  <c r="B177" i="20"/>
  <c r="C177" i="20"/>
  <c r="D177" i="20"/>
  <c r="B178" i="20"/>
  <c r="C178" i="20"/>
  <c r="D178" i="20"/>
  <c r="B179" i="20"/>
  <c r="C179" i="20"/>
  <c r="D179" i="20"/>
  <c r="B180" i="20"/>
  <c r="C180" i="20"/>
  <c r="D180" i="20"/>
  <c r="B181" i="20"/>
  <c r="C181" i="20"/>
  <c r="D181" i="20"/>
  <c r="B182" i="20"/>
  <c r="C182" i="20"/>
  <c r="D182" i="20"/>
  <c r="B183" i="20"/>
  <c r="C183" i="20"/>
  <c r="D183" i="20"/>
  <c r="B184" i="20"/>
  <c r="C184" i="20"/>
  <c r="D184" i="20"/>
  <c r="B185" i="20"/>
  <c r="C185" i="20"/>
  <c r="D185" i="20"/>
  <c r="B186" i="20"/>
  <c r="C186" i="20"/>
  <c r="D186" i="20"/>
  <c r="B187" i="20"/>
  <c r="C187" i="20"/>
  <c r="D187" i="20"/>
  <c r="B188" i="20"/>
  <c r="C188" i="20"/>
  <c r="D188" i="20"/>
  <c r="B189" i="20"/>
  <c r="C189" i="20"/>
  <c r="D189" i="20"/>
  <c r="B190" i="20"/>
  <c r="C190" i="20"/>
  <c r="D190" i="20"/>
  <c r="B191" i="20"/>
  <c r="C191" i="20"/>
  <c r="D191" i="20"/>
  <c r="B192" i="20"/>
  <c r="C192" i="20"/>
  <c r="D192" i="20"/>
  <c r="B193" i="20"/>
  <c r="C193" i="20"/>
  <c r="D193" i="20"/>
  <c r="B194" i="20"/>
  <c r="C194" i="20"/>
  <c r="D194" i="20"/>
  <c r="B195" i="20"/>
  <c r="C195" i="20"/>
  <c r="D195" i="20"/>
  <c r="B196" i="20"/>
  <c r="C196" i="20"/>
  <c r="D196" i="20"/>
  <c r="B197" i="20"/>
  <c r="C197" i="20"/>
  <c r="D197" i="20"/>
  <c r="B198" i="20"/>
  <c r="C198" i="20"/>
  <c r="D198" i="20"/>
  <c r="B199" i="20"/>
  <c r="C199" i="20"/>
  <c r="D199" i="20"/>
  <c r="B200" i="20"/>
  <c r="C200" i="20"/>
  <c r="D200" i="20"/>
  <c r="B201" i="20"/>
  <c r="C201" i="20"/>
  <c r="D201" i="20"/>
  <c r="B202" i="20"/>
  <c r="C202" i="20"/>
  <c r="D202" i="20"/>
  <c r="B203" i="20"/>
  <c r="C203" i="20"/>
  <c r="D203" i="20"/>
  <c r="B204" i="20"/>
  <c r="C204" i="20"/>
  <c r="D204" i="20"/>
  <c r="B205" i="20"/>
  <c r="C205" i="20"/>
  <c r="D205" i="20"/>
  <c r="B206" i="20"/>
  <c r="C206" i="20"/>
  <c r="D206" i="20"/>
  <c r="B207" i="20"/>
  <c r="C207" i="20"/>
  <c r="D207" i="20"/>
  <c r="B208" i="20"/>
  <c r="C208" i="20"/>
  <c r="D208" i="20"/>
  <c r="B209" i="20"/>
  <c r="C209" i="20"/>
  <c r="D209" i="20"/>
  <c r="B210" i="20"/>
  <c r="C210" i="20"/>
  <c r="D210" i="20"/>
  <c r="B211" i="20"/>
  <c r="C211" i="20"/>
  <c r="D211" i="20"/>
  <c r="B212" i="20"/>
  <c r="C212" i="20"/>
  <c r="D212" i="20"/>
  <c r="B213" i="20"/>
  <c r="C213" i="20"/>
  <c r="D213" i="20"/>
  <c r="B214" i="20"/>
  <c r="C214" i="20"/>
  <c r="D214" i="20"/>
  <c r="B215" i="20"/>
  <c r="C215" i="20"/>
  <c r="D215" i="20"/>
  <c r="B216" i="20"/>
  <c r="C216" i="20"/>
  <c r="D216" i="20"/>
  <c r="B217" i="20"/>
  <c r="C217" i="20"/>
  <c r="D217" i="20"/>
  <c r="B218" i="20"/>
  <c r="C218" i="20"/>
  <c r="D218" i="20"/>
  <c r="B219" i="20"/>
  <c r="C219" i="20"/>
  <c r="D219" i="20"/>
  <c r="B220" i="20"/>
  <c r="C220" i="20"/>
  <c r="D220" i="20"/>
  <c r="B221" i="20"/>
  <c r="C221" i="20"/>
  <c r="D221" i="20"/>
  <c r="B222" i="20"/>
  <c r="C222" i="20"/>
  <c r="D222" i="20"/>
  <c r="B223" i="20"/>
  <c r="C223" i="20"/>
  <c r="D223" i="20"/>
  <c r="B224" i="20"/>
  <c r="C224" i="20"/>
  <c r="D224" i="20"/>
  <c r="B225" i="20"/>
  <c r="C225" i="20"/>
  <c r="D225" i="20"/>
  <c r="B226" i="20"/>
  <c r="C226" i="20"/>
  <c r="D226" i="20"/>
  <c r="B227" i="20"/>
  <c r="C227" i="20"/>
  <c r="D227" i="20"/>
  <c r="B228" i="20"/>
  <c r="C228" i="20"/>
  <c r="D228" i="20"/>
  <c r="B229" i="20"/>
  <c r="C229" i="20"/>
  <c r="D229" i="20"/>
  <c r="B230" i="20"/>
  <c r="C230" i="20"/>
  <c r="D230" i="20"/>
  <c r="B231" i="20"/>
  <c r="C231" i="20"/>
  <c r="D231" i="20"/>
  <c r="B232" i="20"/>
  <c r="C232" i="20"/>
  <c r="D232" i="20"/>
  <c r="B233" i="20"/>
  <c r="C233" i="20"/>
  <c r="D233" i="20"/>
  <c r="B234" i="20"/>
  <c r="C234" i="20"/>
  <c r="D234" i="20"/>
  <c r="B235" i="20"/>
  <c r="C235" i="20"/>
  <c r="D235" i="20"/>
  <c r="B236" i="20"/>
  <c r="C236" i="20"/>
  <c r="D236" i="20"/>
  <c r="B237" i="20"/>
  <c r="C237" i="20"/>
  <c r="D237" i="20"/>
  <c r="B238" i="20"/>
  <c r="C238" i="20"/>
  <c r="D238" i="20"/>
  <c r="B239" i="20"/>
  <c r="C239" i="20"/>
  <c r="D239" i="20"/>
  <c r="B240" i="20"/>
  <c r="C240" i="20"/>
  <c r="D240" i="20"/>
  <c r="B241" i="20"/>
  <c r="C241" i="20"/>
  <c r="D241" i="20"/>
  <c r="B242" i="20"/>
  <c r="C242" i="20"/>
  <c r="D242" i="20"/>
  <c r="B243" i="20"/>
  <c r="C243" i="20"/>
  <c r="D243" i="20"/>
  <c r="B244" i="20"/>
  <c r="C244" i="20"/>
  <c r="D244" i="20"/>
  <c r="B245" i="20"/>
  <c r="C245" i="20"/>
  <c r="D245" i="20"/>
  <c r="B246" i="20"/>
  <c r="C246" i="20"/>
  <c r="D246" i="20"/>
  <c r="B247" i="20"/>
  <c r="C247" i="20"/>
  <c r="D247" i="20"/>
  <c r="B248" i="20"/>
  <c r="C248" i="20"/>
  <c r="D248" i="20"/>
  <c r="B249" i="20"/>
  <c r="C249" i="20"/>
  <c r="D249" i="20"/>
  <c r="B250" i="20"/>
  <c r="C250" i="20"/>
  <c r="D250" i="20"/>
  <c r="B251" i="20"/>
  <c r="C251" i="20"/>
  <c r="D251" i="20"/>
  <c r="B252" i="20"/>
  <c r="C252" i="20"/>
  <c r="D252" i="20"/>
  <c r="B253" i="20"/>
  <c r="C253" i="20"/>
  <c r="D253" i="20"/>
  <c r="B254" i="20"/>
  <c r="C254" i="20"/>
  <c r="D254" i="20"/>
  <c r="B255" i="20"/>
  <c r="C255" i="20"/>
  <c r="D255" i="20"/>
  <c r="B256" i="20"/>
  <c r="C256" i="20"/>
  <c r="D256" i="20"/>
  <c r="B257" i="20"/>
  <c r="C257" i="20"/>
  <c r="D257" i="20"/>
  <c r="B258" i="20"/>
  <c r="C258" i="20"/>
  <c r="D258" i="20"/>
  <c r="B259" i="20"/>
  <c r="C259" i="20"/>
  <c r="D259" i="20"/>
  <c r="B260" i="20"/>
  <c r="C260" i="20"/>
  <c r="D260" i="20"/>
  <c r="B261" i="20"/>
  <c r="C261" i="20"/>
  <c r="D261" i="20"/>
  <c r="B262" i="20"/>
  <c r="C262" i="20"/>
  <c r="D262" i="20"/>
  <c r="B263" i="20"/>
  <c r="C263" i="20"/>
  <c r="D263" i="20"/>
  <c r="B264" i="20"/>
  <c r="C264" i="20"/>
  <c r="D264" i="20"/>
  <c r="B265" i="20"/>
  <c r="C265" i="20"/>
  <c r="D265" i="20"/>
  <c r="B266" i="20"/>
  <c r="C266" i="20"/>
  <c r="D266" i="20"/>
  <c r="B267" i="20"/>
  <c r="C267" i="20"/>
  <c r="D267" i="20"/>
  <c r="B268" i="20"/>
  <c r="C268" i="20"/>
  <c r="D268" i="20"/>
  <c r="B269" i="20"/>
  <c r="C269" i="20"/>
  <c r="D269" i="20"/>
  <c r="B270" i="20"/>
  <c r="C270" i="20"/>
  <c r="D270" i="20"/>
  <c r="B271" i="20"/>
  <c r="C271" i="20"/>
  <c r="D271" i="20"/>
  <c r="B272" i="20"/>
  <c r="C272" i="20"/>
  <c r="D272" i="20"/>
  <c r="B273" i="20"/>
  <c r="C273" i="20"/>
  <c r="D273" i="20"/>
  <c r="B274" i="20"/>
  <c r="C274" i="20"/>
  <c r="D274" i="20"/>
  <c r="B275" i="20"/>
  <c r="C275" i="20"/>
  <c r="D275" i="20"/>
  <c r="B276" i="20"/>
  <c r="C276" i="20"/>
  <c r="D276" i="20"/>
  <c r="B277" i="20"/>
  <c r="C277" i="20"/>
  <c r="D277" i="20"/>
  <c r="B278" i="20"/>
  <c r="C278" i="20"/>
  <c r="D278" i="20"/>
  <c r="B279" i="20"/>
  <c r="C279" i="20"/>
  <c r="D279" i="20"/>
  <c r="B280" i="20"/>
  <c r="C280" i="20"/>
  <c r="D280" i="20"/>
  <c r="B281" i="20"/>
  <c r="C281" i="20"/>
  <c r="D281" i="20"/>
  <c r="B282" i="20"/>
  <c r="C282" i="20"/>
  <c r="D282" i="20"/>
  <c r="B283" i="20"/>
  <c r="C283" i="20"/>
  <c r="D283" i="20"/>
  <c r="B284" i="20"/>
  <c r="C284" i="20"/>
  <c r="D284" i="20"/>
  <c r="B285" i="20"/>
  <c r="C285" i="20"/>
  <c r="D285" i="20"/>
  <c r="B286" i="20"/>
  <c r="C286" i="20"/>
  <c r="D286" i="20"/>
  <c r="B287" i="20"/>
  <c r="C287" i="20"/>
  <c r="D287" i="20"/>
  <c r="B288" i="20"/>
  <c r="C288" i="20"/>
  <c r="D288" i="20"/>
  <c r="B289" i="20"/>
  <c r="C289" i="20"/>
  <c r="D289" i="20"/>
  <c r="B290" i="20"/>
  <c r="C290" i="20"/>
  <c r="D290" i="20"/>
  <c r="B291" i="20"/>
  <c r="C291" i="20"/>
  <c r="D291" i="20"/>
  <c r="B292" i="20"/>
  <c r="C292" i="20"/>
  <c r="D292" i="20"/>
  <c r="B293" i="20"/>
  <c r="C293" i="20"/>
  <c r="D293" i="20"/>
  <c r="B294" i="20"/>
  <c r="C294" i="20"/>
  <c r="D294" i="20"/>
  <c r="B295" i="20"/>
  <c r="C295" i="20"/>
  <c r="D295" i="20"/>
  <c r="B296" i="20"/>
  <c r="C296" i="20"/>
  <c r="D296" i="20"/>
  <c r="B297" i="20"/>
  <c r="C297" i="20"/>
  <c r="D297" i="20"/>
  <c r="B298" i="20"/>
  <c r="C298" i="20"/>
  <c r="D298" i="20"/>
  <c r="B299" i="20"/>
  <c r="C299" i="20"/>
  <c r="D299" i="20"/>
  <c r="B300" i="20"/>
  <c r="C300" i="20"/>
  <c r="D300" i="20"/>
  <c r="B301" i="20"/>
  <c r="C301" i="20"/>
  <c r="D301" i="20"/>
  <c r="B302" i="20"/>
  <c r="C302" i="20"/>
  <c r="D302" i="20"/>
  <c r="B303" i="20"/>
  <c r="C303" i="20"/>
  <c r="D303" i="20"/>
  <c r="B304" i="20"/>
  <c r="C304" i="20"/>
  <c r="D304" i="20"/>
  <c r="B305" i="20"/>
  <c r="C305" i="20"/>
  <c r="D305" i="20"/>
  <c r="B306" i="20"/>
  <c r="C306" i="20"/>
  <c r="D306" i="20"/>
  <c r="B307" i="20"/>
  <c r="C307" i="20"/>
  <c r="D307" i="20"/>
  <c r="B308" i="20"/>
  <c r="C308" i="20"/>
  <c r="D308" i="20"/>
  <c r="B309" i="20"/>
  <c r="C309" i="20"/>
  <c r="D309" i="20"/>
  <c r="B310" i="20"/>
  <c r="C310" i="20"/>
  <c r="D310" i="20"/>
  <c r="B311" i="20"/>
  <c r="C311" i="20"/>
  <c r="D311" i="20"/>
  <c r="B312" i="20"/>
  <c r="C312" i="20"/>
  <c r="D312" i="20"/>
  <c r="B313" i="20"/>
  <c r="C313" i="20"/>
  <c r="D313" i="20"/>
  <c r="B314" i="20"/>
  <c r="C314" i="20"/>
  <c r="D314" i="20"/>
  <c r="B315" i="20"/>
  <c r="C315" i="20"/>
  <c r="D315" i="20"/>
  <c r="B316" i="20"/>
  <c r="C316" i="20"/>
  <c r="D316" i="20"/>
  <c r="B317" i="20"/>
  <c r="C317" i="20"/>
  <c r="D317" i="20"/>
  <c r="B318" i="20"/>
  <c r="C318" i="20"/>
  <c r="D318" i="20"/>
  <c r="B319" i="20"/>
  <c r="C319" i="20"/>
  <c r="D319" i="20"/>
  <c r="B320" i="20"/>
  <c r="C320" i="20"/>
  <c r="D320" i="20"/>
  <c r="B321" i="20"/>
  <c r="C321" i="20"/>
  <c r="D321" i="20"/>
  <c r="B322" i="20"/>
  <c r="C322" i="20"/>
  <c r="D322" i="20"/>
  <c r="B323" i="20"/>
  <c r="C323" i="20"/>
  <c r="D323" i="20"/>
  <c r="B324" i="20"/>
  <c r="C324" i="20"/>
  <c r="D324" i="20"/>
  <c r="B325" i="20"/>
  <c r="C325" i="20"/>
  <c r="D325" i="20"/>
  <c r="B326" i="20"/>
  <c r="C326" i="20"/>
  <c r="D326" i="20"/>
  <c r="B327" i="20"/>
  <c r="C327" i="20"/>
  <c r="D327" i="20"/>
  <c r="B328" i="20"/>
  <c r="C328" i="20"/>
  <c r="D328" i="20"/>
  <c r="B329" i="20"/>
  <c r="C329" i="20"/>
  <c r="D329" i="20"/>
  <c r="B330" i="20"/>
  <c r="C330" i="20"/>
  <c r="D330" i="20"/>
  <c r="B331" i="20"/>
  <c r="C331" i="20"/>
  <c r="D331" i="20"/>
  <c r="B332" i="20"/>
  <c r="C332" i="20"/>
  <c r="D332" i="20"/>
  <c r="B333" i="20"/>
  <c r="C333" i="20"/>
  <c r="D333" i="20"/>
  <c r="B334" i="20"/>
  <c r="C334" i="20"/>
  <c r="D334" i="20"/>
  <c r="B335" i="20"/>
  <c r="C335" i="20"/>
  <c r="D335" i="20"/>
  <c r="B336" i="20"/>
  <c r="C336" i="20"/>
  <c r="D336" i="20"/>
  <c r="B337" i="20"/>
  <c r="C337" i="20"/>
  <c r="D337" i="20"/>
  <c r="B338" i="20"/>
  <c r="C338" i="20"/>
  <c r="D338" i="20"/>
  <c r="B339" i="20"/>
  <c r="C339" i="20"/>
  <c r="D339" i="20"/>
  <c r="B340" i="20"/>
  <c r="C340" i="20"/>
  <c r="D340" i="20"/>
  <c r="B341" i="20"/>
  <c r="C341" i="20"/>
  <c r="D341" i="20"/>
  <c r="B342" i="20"/>
  <c r="C342" i="20"/>
  <c r="D342" i="20"/>
  <c r="B343" i="20"/>
  <c r="C343" i="20"/>
  <c r="D343" i="20"/>
  <c r="B344" i="20"/>
  <c r="C344" i="20"/>
  <c r="D344" i="20"/>
  <c r="B345" i="20"/>
  <c r="C345" i="20"/>
  <c r="D345" i="20"/>
  <c r="B346" i="20"/>
  <c r="C346" i="20"/>
  <c r="D346" i="20"/>
  <c r="B347" i="20"/>
  <c r="C347" i="20"/>
  <c r="D347" i="20"/>
  <c r="B348" i="20"/>
  <c r="C348" i="20"/>
  <c r="D348" i="20"/>
  <c r="B349" i="20"/>
  <c r="C349" i="20"/>
  <c r="D349" i="20"/>
  <c r="B350" i="20"/>
  <c r="C350" i="20"/>
  <c r="D350" i="20"/>
  <c r="B351" i="20"/>
  <c r="C351" i="20"/>
  <c r="D351" i="20"/>
  <c r="B352" i="20"/>
  <c r="C352" i="20"/>
  <c r="D352" i="20"/>
  <c r="B353" i="20"/>
  <c r="C353" i="20"/>
  <c r="D353" i="20"/>
  <c r="B354" i="20"/>
  <c r="C354" i="20"/>
  <c r="D354" i="20"/>
  <c r="B355" i="20"/>
  <c r="C355" i="20"/>
  <c r="D355" i="20"/>
  <c r="B356" i="20"/>
  <c r="C356" i="20"/>
  <c r="D356" i="20"/>
  <c r="B357" i="20"/>
  <c r="C357" i="20"/>
  <c r="D357" i="20"/>
  <c r="B358" i="20"/>
  <c r="C358" i="20"/>
  <c r="D358" i="20"/>
  <c r="B359" i="20"/>
  <c r="C359" i="20"/>
  <c r="D359" i="20"/>
  <c r="B360" i="20"/>
  <c r="C360" i="20"/>
  <c r="D360" i="20"/>
  <c r="B361" i="20"/>
  <c r="C361" i="20"/>
  <c r="D361" i="20"/>
  <c r="B362" i="20"/>
  <c r="C362" i="20"/>
  <c r="D362" i="20"/>
  <c r="B363" i="20"/>
  <c r="C363" i="20"/>
  <c r="D363" i="20"/>
  <c r="B364" i="20"/>
  <c r="C364" i="20"/>
  <c r="D364" i="20"/>
  <c r="B365" i="20"/>
  <c r="C365" i="20"/>
  <c r="D365" i="20"/>
  <c r="B366" i="20"/>
  <c r="C366" i="20"/>
  <c r="D366" i="20"/>
  <c r="B367" i="20"/>
  <c r="C367" i="20"/>
  <c r="D367" i="20"/>
  <c r="B368" i="20"/>
  <c r="C368" i="20"/>
  <c r="D368" i="20"/>
  <c r="B369" i="20"/>
  <c r="C369" i="20"/>
  <c r="D369" i="20"/>
  <c r="B370" i="20"/>
  <c r="C370" i="20"/>
  <c r="D370" i="20"/>
  <c r="B371" i="20"/>
  <c r="C371" i="20"/>
  <c r="D371" i="20"/>
  <c r="B372" i="20"/>
  <c r="C372" i="20"/>
  <c r="D372" i="20"/>
  <c r="B373" i="20"/>
  <c r="C373" i="20"/>
  <c r="D373" i="20"/>
  <c r="B374" i="20"/>
  <c r="C374" i="20"/>
  <c r="D374" i="20"/>
  <c r="B375" i="20"/>
  <c r="C375" i="20"/>
  <c r="D375" i="20"/>
  <c r="B376" i="20"/>
  <c r="C376" i="20"/>
  <c r="D376" i="20"/>
  <c r="B377" i="20"/>
  <c r="C377" i="20"/>
  <c r="D377" i="20"/>
  <c r="B378" i="20"/>
  <c r="C378" i="20"/>
  <c r="D378" i="20"/>
  <c r="B379" i="20"/>
  <c r="C379" i="20"/>
  <c r="D379" i="20"/>
  <c r="B380" i="20"/>
  <c r="C380" i="20"/>
  <c r="D380" i="20"/>
  <c r="B381" i="20"/>
  <c r="C381" i="20"/>
  <c r="D381" i="20"/>
  <c r="B382" i="20"/>
  <c r="C382" i="20"/>
  <c r="D382" i="20"/>
  <c r="B383" i="20"/>
  <c r="C383" i="20"/>
  <c r="D383" i="20"/>
  <c r="B384" i="20"/>
  <c r="C384" i="20"/>
  <c r="D384" i="20"/>
  <c r="B385" i="20"/>
  <c r="C385" i="20"/>
  <c r="D385" i="20"/>
  <c r="B386" i="20"/>
  <c r="C386" i="20"/>
  <c r="D386" i="20"/>
  <c r="B387" i="20"/>
  <c r="C387" i="20"/>
  <c r="D387" i="20"/>
  <c r="B388" i="20"/>
  <c r="C388" i="20"/>
  <c r="D388" i="20"/>
  <c r="B389" i="20"/>
  <c r="C389" i="20"/>
  <c r="D389" i="20"/>
  <c r="B390" i="20"/>
  <c r="C390" i="20"/>
  <c r="D390" i="20"/>
  <c r="B391" i="20"/>
  <c r="C391" i="20"/>
  <c r="D391" i="20"/>
  <c r="D3" i="20"/>
  <c r="C3" i="20"/>
  <c r="B3" i="20"/>
  <c r="A381" i="20"/>
  <c r="A382" i="20"/>
  <c r="A383" i="20"/>
  <c r="A384" i="20"/>
  <c r="A385" i="20"/>
  <c r="A386" i="20"/>
  <c r="A387" i="20"/>
  <c r="A388" i="20"/>
  <c r="A389" i="20"/>
  <c r="A390" i="20"/>
  <c r="A391" i="20"/>
  <c r="A4" i="20"/>
  <c r="A5" i="20"/>
  <c r="A6" i="20"/>
  <c r="A7" i="20"/>
  <c r="A8" i="20"/>
  <c r="A9" i="20"/>
  <c r="A10" i="20"/>
  <c r="A11" i="20"/>
  <c r="A12" i="20"/>
  <c r="A13" i="20"/>
  <c r="A14" i="20"/>
  <c r="A15" i="20"/>
  <c r="A16" i="20"/>
  <c r="A17" i="20"/>
  <c r="A18" i="20"/>
  <c r="A19" i="20"/>
  <c r="A20" i="20"/>
  <c r="A21" i="20"/>
  <c r="A22" i="20"/>
  <c r="A23" i="20"/>
  <c r="A24" i="20"/>
  <c r="A25" i="20"/>
  <c r="A26" i="20"/>
  <c r="A27" i="20"/>
  <c r="A28" i="20"/>
  <c r="A29" i="20"/>
  <c r="A30" i="20"/>
  <c r="A31" i="20"/>
  <c r="A32" i="20"/>
  <c r="A33" i="20"/>
  <c r="A34" i="20"/>
  <c r="A35" i="20"/>
  <c r="A36" i="20"/>
  <c r="A37" i="20"/>
  <c r="A38" i="20"/>
  <c r="A39" i="20"/>
  <c r="A40" i="20"/>
  <c r="A41" i="20"/>
  <c r="A42" i="20"/>
  <c r="A43" i="20"/>
  <c r="A44" i="20"/>
  <c r="A45" i="20"/>
  <c r="A46" i="20"/>
  <c r="A47" i="20"/>
  <c r="A48" i="20"/>
  <c r="A49" i="20"/>
  <c r="A50" i="20"/>
  <c r="A51" i="20"/>
  <c r="A52" i="20"/>
  <c r="A53" i="20"/>
  <c r="A54" i="20"/>
  <c r="A55" i="20"/>
  <c r="A56" i="20"/>
  <c r="A57" i="20"/>
  <c r="A58" i="20"/>
  <c r="A59" i="20"/>
  <c r="A60" i="20"/>
  <c r="A61" i="20"/>
  <c r="A62" i="20"/>
  <c r="A63" i="20"/>
  <c r="A64" i="20"/>
  <c r="A65" i="20"/>
  <c r="A66" i="20"/>
  <c r="A67" i="20"/>
  <c r="A68" i="20"/>
  <c r="A69" i="20"/>
  <c r="A70" i="20"/>
  <c r="A71" i="20"/>
  <c r="A72" i="20"/>
  <c r="A73" i="20"/>
  <c r="A74" i="20"/>
  <c r="A75" i="20"/>
  <c r="A76" i="20"/>
  <c r="A77" i="20"/>
  <c r="A78" i="20"/>
  <c r="A79" i="20"/>
  <c r="A80" i="20"/>
  <c r="A81" i="20"/>
  <c r="A82" i="20"/>
  <c r="A83" i="20"/>
  <c r="A84" i="20"/>
  <c r="A85" i="20"/>
  <c r="A86" i="20"/>
  <c r="A87" i="20"/>
  <c r="A88" i="20"/>
  <c r="A89" i="20"/>
  <c r="A90" i="20"/>
  <c r="A91" i="20"/>
  <c r="A92" i="20"/>
  <c r="A93" i="20"/>
  <c r="A94" i="20"/>
  <c r="A95" i="20"/>
  <c r="A96" i="20"/>
  <c r="A97" i="20"/>
  <c r="A98" i="20"/>
  <c r="A99" i="20"/>
  <c r="A100" i="20"/>
  <c r="A101" i="20"/>
  <c r="A102" i="20"/>
  <c r="A103" i="20"/>
  <c r="A104" i="20"/>
  <c r="A105" i="20"/>
  <c r="A106" i="20"/>
  <c r="A107" i="20"/>
  <c r="A108" i="20"/>
  <c r="A109" i="20"/>
  <c r="A110" i="20"/>
  <c r="A111" i="20"/>
  <c r="A112" i="20"/>
  <c r="A113" i="20"/>
  <c r="A114" i="20"/>
  <c r="A115" i="20"/>
  <c r="A116" i="20"/>
  <c r="A117" i="20"/>
  <c r="A118" i="20"/>
  <c r="A119" i="20"/>
  <c r="A120" i="20"/>
  <c r="A121" i="20"/>
  <c r="A122" i="20"/>
  <c r="A123" i="20"/>
  <c r="A124" i="20"/>
  <c r="A125" i="20"/>
  <c r="A126" i="20"/>
  <c r="A127" i="20"/>
  <c r="A128" i="20"/>
  <c r="A129" i="20"/>
  <c r="A130" i="20"/>
  <c r="A131" i="20"/>
  <c r="A132" i="20"/>
  <c r="A133" i="20"/>
  <c r="A134" i="20"/>
  <c r="A135" i="20"/>
  <c r="A136" i="20"/>
  <c r="A137" i="20"/>
  <c r="A138" i="20"/>
  <c r="A139" i="20"/>
  <c r="A140" i="20"/>
  <c r="A141" i="20"/>
  <c r="A142" i="20"/>
  <c r="A143" i="20"/>
  <c r="A144" i="20"/>
  <c r="A145" i="20"/>
  <c r="A146" i="20"/>
  <c r="A147" i="20"/>
  <c r="A148" i="20"/>
  <c r="A149" i="20"/>
  <c r="A150" i="20"/>
  <c r="A151" i="20"/>
  <c r="A152" i="20"/>
  <c r="A153" i="20"/>
  <c r="A154" i="20"/>
  <c r="A155" i="20"/>
  <c r="A156" i="20"/>
  <c r="A157" i="20"/>
  <c r="A158" i="20"/>
  <c r="A159" i="20"/>
  <c r="A160" i="20"/>
  <c r="A161" i="20"/>
  <c r="A162" i="20"/>
  <c r="A163" i="20"/>
  <c r="A164" i="20"/>
  <c r="A165" i="20"/>
  <c r="A166" i="20"/>
  <c r="A167" i="20"/>
  <c r="A168" i="20"/>
  <c r="A169" i="20"/>
  <c r="A170" i="20"/>
  <c r="A171" i="20"/>
  <c r="A172" i="20"/>
  <c r="A173" i="20"/>
  <c r="A174" i="20"/>
  <c r="A175" i="20"/>
  <c r="A176" i="20"/>
  <c r="A177" i="20"/>
  <c r="A178" i="20"/>
  <c r="A179" i="20"/>
  <c r="A180" i="20"/>
  <c r="A181" i="20"/>
  <c r="A182" i="20"/>
  <c r="A183" i="20"/>
  <c r="A184" i="20"/>
  <c r="A185" i="20"/>
  <c r="A186" i="20"/>
  <c r="A187" i="20"/>
  <c r="A188" i="20"/>
  <c r="A189" i="20"/>
  <c r="A190" i="20"/>
  <c r="A191" i="20"/>
  <c r="A192" i="20"/>
  <c r="A193" i="20"/>
  <c r="A194" i="20"/>
  <c r="A195" i="20"/>
  <c r="A196" i="20"/>
  <c r="A197" i="20"/>
  <c r="A198" i="20"/>
  <c r="A199" i="20"/>
  <c r="A200" i="20"/>
  <c r="A201" i="20"/>
  <c r="A202" i="20"/>
  <c r="A203" i="20"/>
  <c r="A204" i="20"/>
  <c r="A205" i="20"/>
  <c r="A206" i="20"/>
  <c r="A207" i="20"/>
  <c r="A208" i="20"/>
  <c r="A209" i="20"/>
  <c r="A210" i="20"/>
  <c r="A211" i="20"/>
  <c r="A212" i="20"/>
  <c r="A213" i="20"/>
  <c r="A214" i="20"/>
  <c r="A215" i="20"/>
  <c r="A216" i="20"/>
  <c r="A217" i="20"/>
  <c r="A218" i="20"/>
  <c r="A219" i="20"/>
  <c r="A220" i="20"/>
  <c r="A221" i="20"/>
  <c r="A222" i="20"/>
  <c r="A223" i="20"/>
  <c r="A224" i="20"/>
  <c r="A225" i="20"/>
  <c r="A226" i="20"/>
  <c r="A227" i="20"/>
  <c r="A228" i="20"/>
  <c r="A229" i="20"/>
  <c r="A230" i="20"/>
  <c r="A231" i="20"/>
  <c r="A232" i="20"/>
  <c r="A233" i="20"/>
  <c r="A234" i="20"/>
  <c r="A235" i="20"/>
  <c r="A236" i="20"/>
  <c r="A237" i="20"/>
  <c r="A238" i="20"/>
  <c r="A239" i="20"/>
  <c r="A240" i="20"/>
  <c r="A241" i="20"/>
  <c r="A242" i="20"/>
  <c r="A243" i="20"/>
  <c r="A244" i="20"/>
  <c r="A245" i="20"/>
  <c r="A246" i="20"/>
  <c r="A247" i="20"/>
  <c r="A248" i="20"/>
  <c r="A249" i="20"/>
  <c r="A250" i="20"/>
  <c r="A251" i="20"/>
  <c r="A252" i="20"/>
  <c r="A253" i="20"/>
  <c r="A254" i="20"/>
  <c r="A255" i="20"/>
  <c r="A256" i="20"/>
  <c r="A257" i="20"/>
  <c r="A258" i="20"/>
  <c r="A259" i="20"/>
  <c r="A260" i="20"/>
  <c r="A261" i="20"/>
  <c r="A262" i="20"/>
  <c r="A263" i="20"/>
  <c r="A264" i="20"/>
  <c r="A265" i="20"/>
  <c r="A266" i="20"/>
  <c r="A267" i="20"/>
  <c r="A268" i="20"/>
  <c r="A269" i="20"/>
  <c r="A270" i="20"/>
  <c r="A271" i="20"/>
  <c r="A272" i="20"/>
  <c r="A273" i="20"/>
  <c r="A274" i="20"/>
  <c r="A275" i="20"/>
  <c r="A276" i="20"/>
  <c r="A277" i="20"/>
  <c r="A278" i="20"/>
  <c r="A279" i="20"/>
  <c r="A280" i="20"/>
  <c r="A281" i="20"/>
  <c r="A282" i="20"/>
  <c r="A283" i="20"/>
  <c r="A284" i="20"/>
  <c r="A285" i="20"/>
  <c r="A286" i="20"/>
  <c r="A287" i="20"/>
  <c r="A288" i="20"/>
  <c r="A289" i="20"/>
  <c r="A290" i="20"/>
  <c r="A291" i="20"/>
  <c r="A292" i="20"/>
  <c r="A293" i="20"/>
  <c r="A294" i="20"/>
  <c r="A295" i="20"/>
  <c r="A296" i="20"/>
  <c r="A297" i="20"/>
  <c r="A298" i="20"/>
  <c r="A299" i="20"/>
  <c r="A300" i="20"/>
  <c r="A301" i="20"/>
  <c r="A302" i="20"/>
  <c r="A303" i="20"/>
  <c r="A304" i="20"/>
  <c r="A305" i="20"/>
  <c r="A306" i="20"/>
  <c r="A307" i="20"/>
  <c r="A308" i="20"/>
  <c r="A309" i="20"/>
  <c r="A310" i="20"/>
  <c r="A311" i="20"/>
  <c r="A312" i="20"/>
  <c r="A313" i="20"/>
  <c r="A314" i="20"/>
  <c r="A315" i="20"/>
  <c r="A316" i="20"/>
  <c r="A317" i="20"/>
  <c r="A318" i="20"/>
  <c r="A319" i="20"/>
  <c r="A320" i="20"/>
  <c r="A321" i="20"/>
  <c r="A322" i="20"/>
  <c r="A323" i="20"/>
  <c r="A324" i="20"/>
  <c r="A325" i="20"/>
  <c r="A326" i="20"/>
  <c r="A327" i="20"/>
  <c r="A328" i="20"/>
  <c r="A329" i="20"/>
  <c r="A330" i="20"/>
  <c r="A331" i="20"/>
  <c r="A332" i="20"/>
  <c r="A333" i="20"/>
  <c r="A334" i="20"/>
  <c r="A335" i="20"/>
  <c r="A336" i="20"/>
  <c r="A337" i="20"/>
  <c r="A338" i="20"/>
  <c r="A339" i="20"/>
  <c r="A340" i="20"/>
  <c r="A341" i="20"/>
  <c r="A342" i="20"/>
  <c r="A343" i="20"/>
  <c r="A344" i="20"/>
  <c r="A345" i="20"/>
  <c r="A346" i="20"/>
  <c r="A347" i="20"/>
  <c r="A348" i="20"/>
  <c r="A349" i="20"/>
  <c r="A350" i="20"/>
  <c r="A351" i="20"/>
  <c r="A352" i="20"/>
  <c r="A353" i="20"/>
  <c r="A354" i="20"/>
  <c r="A355" i="20"/>
  <c r="A356" i="20"/>
  <c r="A357" i="20"/>
  <c r="A358" i="20"/>
  <c r="A359" i="20"/>
  <c r="A360" i="20"/>
  <c r="A361" i="20"/>
  <c r="A362" i="20"/>
  <c r="A363" i="20"/>
  <c r="A364" i="20"/>
  <c r="A365" i="20"/>
  <c r="A366" i="20"/>
  <c r="A367" i="20"/>
  <c r="A368" i="20"/>
  <c r="A369" i="20"/>
  <c r="A370" i="20"/>
  <c r="A371" i="20"/>
  <c r="A372" i="20"/>
  <c r="A373" i="20"/>
  <c r="A374" i="20"/>
  <c r="A375" i="20"/>
  <c r="A376" i="20"/>
  <c r="A377" i="20"/>
  <c r="A378" i="20"/>
  <c r="A379" i="20"/>
  <c r="A380" i="20"/>
  <c r="A3" i="20"/>
  <c r="Z1" i="19" l="1"/>
  <c r="AA6" i="19" s="1"/>
  <c r="X1" i="19"/>
  <c r="V1" i="19"/>
  <c r="W6" i="19" s="1"/>
  <c r="T1" i="19"/>
  <c r="R1" i="19"/>
  <c r="P1" i="19"/>
  <c r="N1" i="19"/>
  <c r="L1" i="19"/>
  <c r="J1" i="19"/>
  <c r="H1" i="19"/>
  <c r="F1" i="19"/>
  <c r="S90" i="3" l="1"/>
  <c r="S10" i="3"/>
  <c r="S51" i="3"/>
  <c r="S12" i="3"/>
  <c r="S95" i="3"/>
  <c r="S23" i="3"/>
  <c r="S101" i="3"/>
  <c r="S107" i="3"/>
  <c r="S54" i="3"/>
  <c r="S71" i="3"/>
  <c r="R5" i="3"/>
  <c r="R62" i="3"/>
  <c r="R82" i="3"/>
  <c r="R70" i="3"/>
  <c r="R6" i="3"/>
  <c r="R73" i="3"/>
  <c r="R19" i="3"/>
  <c r="R109" i="3"/>
  <c r="R9" i="3"/>
  <c r="R12" i="3"/>
  <c r="R42" i="3"/>
  <c r="R36" i="3"/>
  <c r="R8" i="3"/>
  <c r="R91" i="3"/>
  <c r="Q21" i="3"/>
  <c r="Q16" i="3"/>
  <c r="Q33" i="3"/>
  <c r="Q70" i="3"/>
  <c r="Q10" i="3"/>
  <c r="Q9" i="3"/>
  <c r="Q66" i="3"/>
  <c r="Q24" i="3"/>
  <c r="Q22" i="3"/>
  <c r="Q29" i="3"/>
  <c r="Q98" i="3"/>
  <c r="Q41" i="3"/>
  <c r="Q27" i="3"/>
  <c r="Q19" i="3"/>
  <c r="Q42" i="3"/>
  <c r="Q12" i="3"/>
  <c r="Q26" i="3"/>
  <c r="Q25" i="3"/>
  <c r="Q37" i="3"/>
  <c r="Q74" i="3"/>
  <c r="Q7" i="3"/>
  <c r="Q51" i="3"/>
  <c r="Q64" i="3"/>
  <c r="Q6" i="3"/>
  <c r="Q35" i="3"/>
  <c r="Q8" i="3"/>
  <c r="Q58" i="3"/>
  <c r="P12" i="3"/>
  <c r="P22" i="3"/>
  <c r="P74" i="3"/>
  <c r="P29" i="3"/>
  <c r="P41" i="3"/>
  <c r="P64" i="3"/>
  <c r="P25" i="3"/>
  <c r="P5" i="3"/>
  <c r="P28" i="3"/>
  <c r="P47" i="3"/>
  <c r="P57" i="3"/>
  <c r="P30" i="3"/>
  <c r="P14" i="3"/>
  <c r="P83" i="3"/>
  <c r="P53" i="3"/>
  <c r="P59" i="3"/>
  <c r="P40" i="3"/>
  <c r="P51" i="3"/>
  <c r="T19" i="3"/>
  <c r="T9" i="3"/>
  <c r="T5" i="3"/>
  <c r="T8" i="3"/>
  <c r="N9" i="3"/>
  <c r="N12" i="3"/>
  <c r="N31" i="3"/>
  <c r="N10" i="3"/>
  <c r="N63" i="3"/>
  <c r="N33" i="3"/>
  <c r="N68" i="3"/>
  <c r="N37" i="3"/>
  <c r="N15" i="3"/>
  <c r="N8" i="3"/>
  <c r="N6" i="3"/>
  <c r="O7" i="3"/>
  <c r="O9" i="3"/>
  <c r="O12" i="3"/>
  <c r="O54" i="3"/>
  <c r="O65" i="3"/>
  <c r="O82" i="3"/>
  <c r="O10" i="3"/>
  <c r="O70" i="3"/>
  <c r="O39" i="3"/>
  <c r="O8" i="3"/>
  <c r="M12" i="3"/>
  <c r="M10" i="3"/>
  <c r="M87" i="3"/>
  <c r="M79" i="3"/>
  <c r="M6" i="3"/>
  <c r="M30" i="3"/>
  <c r="M15" i="3"/>
  <c r="M80" i="3"/>
  <c r="M102" i="3"/>
  <c r="M23" i="3"/>
  <c r="M21" i="3"/>
  <c r="M33" i="3"/>
  <c r="M37" i="3"/>
  <c r="M26" i="3"/>
  <c r="M7" i="3"/>
  <c r="M14" i="3"/>
  <c r="M59" i="3"/>
  <c r="M27" i="3"/>
  <c r="M5" i="3"/>
  <c r="M68" i="3"/>
  <c r="M58" i="3"/>
  <c r="M34" i="3"/>
  <c r="M16" i="3"/>
  <c r="M41" i="3"/>
  <c r="M17" i="3"/>
  <c r="M60" i="3"/>
  <c r="M8" i="3"/>
  <c r="M19" i="3"/>
  <c r="M25" i="3"/>
  <c r="M11" i="3"/>
  <c r="M78" i="3"/>
  <c r="M35" i="3"/>
  <c r="M77" i="3"/>
  <c r="M31" i="3"/>
  <c r="M44" i="3"/>
  <c r="M29" i="3"/>
  <c r="M63" i="3"/>
  <c r="P23" i="3"/>
  <c r="P27" i="3"/>
  <c r="P58" i="3"/>
  <c r="P6" i="3"/>
  <c r="P21" i="3"/>
  <c r="P11" i="3"/>
  <c r="P94" i="3"/>
  <c r="W94" i="3" s="1"/>
  <c r="P80" i="3"/>
  <c r="P7" i="3"/>
  <c r="P15" i="3"/>
  <c r="P17" i="3"/>
  <c r="P60" i="3"/>
  <c r="P44" i="3"/>
  <c r="P18" i="3"/>
  <c r="P49" i="3"/>
  <c r="W49" i="3" s="1"/>
  <c r="P77" i="3"/>
  <c r="P19" i="3"/>
  <c r="P26" i="3"/>
  <c r="P10" i="3"/>
  <c r="P84" i="3"/>
  <c r="W84" i="3" s="1"/>
  <c r="P9" i="3"/>
  <c r="P55" i="3"/>
  <c r="W55" i="3" s="1"/>
  <c r="P8" i="3"/>
  <c r="P33" i="3"/>
  <c r="P35" i="3"/>
  <c r="P39" i="3"/>
  <c r="P32" i="3"/>
  <c r="P16" i="3"/>
  <c r="P37" i="3"/>
  <c r="N50" i="3"/>
  <c r="N5" i="3"/>
  <c r="N36" i="3"/>
  <c r="N13" i="3"/>
  <c r="N19" i="3"/>
  <c r="N58" i="3"/>
  <c r="O17" i="3"/>
  <c r="O37" i="3"/>
  <c r="O5" i="3"/>
  <c r="O36" i="3"/>
  <c r="O99" i="3"/>
  <c r="O67" i="3"/>
  <c r="W67" i="3" s="1"/>
  <c r="M13" i="3"/>
  <c r="O45" i="3"/>
  <c r="O18" i="3"/>
  <c r="O20" i="3"/>
  <c r="O74" i="3"/>
  <c r="O11" i="3"/>
  <c r="O32" i="3"/>
  <c r="O60" i="3"/>
  <c r="O13" i="3"/>
  <c r="O27" i="3"/>
  <c r="O14" i="3"/>
  <c r="O22" i="3"/>
  <c r="O58" i="3"/>
  <c r="O38" i="3"/>
  <c r="O19" i="3"/>
  <c r="P45" i="3"/>
  <c r="P48" i="3"/>
  <c r="P13" i="3"/>
  <c r="U5" i="3"/>
  <c r="U17" i="3"/>
  <c r="U45" i="3"/>
  <c r="U14" i="3"/>
  <c r="U22" i="3"/>
  <c r="U7" i="3"/>
  <c r="U18" i="3"/>
  <c r="U38" i="3"/>
  <c r="U24" i="3"/>
  <c r="U43" i="3"/>
  <c r="U31" i="3"/>
  <c r="U35" i="3"/>
  <c r="U13" i="3"/>
  <c r="U29" i="3"/>
  <c r="U39" i="3"/>
  <c r="U56" i="3"/>
  <c r="U27" i="3"/>
  <c r="U63" i="3"/>
  <c r="U9" i="3"/>
  <c r="U50" i="3"/>
  <c r="U8" i="3"/>
  <c r="U88" i="3"/>
  <c r="Q5" i="3"/>
  <c r="Q75" i="3"/>
  <c r="Q45" i="3"/>
  <c r="Q13" i="3"/>
  <c r="Q39" i="3"/>
  <c r="Q14" i="3"/>
  <c r="Q11" i="3"/>
  <c r="Q105" i="3"/>
  <c r="Q18" i="3"/>
  <c r="Q17" i="3"/>
  <c r="R18" i="3"/>
  <c r="R17" i="3"/>
  <c r="R89" i="3"/>
  <c r="R26" i="3"/>
  <c r="R74" i="3"/>
  <c r="R75" i="3"/>
  <c r="R20" i="3"/>
  <c r="R11" i="3"/>
  <c r="R45" i="3"/>
  <c r="R14" i="3"/>
  <c r="R13" i="3"/>
  <c r="R27" i="3"/>
  <c r="R22" i="3"/>
  <c r="S6" i="19"/>
  <c r="S38" i="3"/>
  <c r="S60" i="3"/>
  <c r="S29" i="3"/>
  <c r="S86" i="3"/>
  <c r="S17" i="3"/>
  <c r="S15" i="3"/>
  <c r="S16" i="3"/>
  <c r="S33" i="3"/>
  <c r="S27" i="3"/>
  <c r="S36" i="3"/>
  <c r="S22" i="3"/>
  <c r="S77" i="3"/>
  <c r="S18" i="3"/>
  <c r="S30" i="3"/>
  <c r="S26" i="3"/>
  <c r="S87" i="3"/>
  <c r="W87" i="3" s="1"/>
  <c r="S45" i="3"/>
  <c r="S48" i="3"/>
  <c r="S21" i="3"/>
  <c r="S102" i="3"/>
  <c r="S63" i="3"/>
  <c r="S81" i="3"/>
  <c r="S25" i="3"/>
  <c r="S50" i="3"/>
  <c r="S5" i="3"/>
  <c r="S41" i="3"/>
  <c r="S14" i="3"/>
  <c r="S8" i="3"/>
  <c r="S53" i="3"/>
  <c r="W53" i="3" s="1"/>
  <c r="S24" i="3"/>
  <c r="S40" i="3"/>
  <c r="S42" i="3"/>
  <c r="S20" i="3"/>
  <c r="S89" i="3"/>
  <c r="S9" i="3"/>
  <c r="S57" i="3"/>
  <c r="S35" i="3"/>
  <c r="S11" i="3"/>
  <c r="S32" i="3"/>
  <c r="S7" i="3"/>
  <c r="S6" i="3"/>
  <c r="S44" i="3"/>
  <c r="S13" i="3"/>
  <c r="N24" i="3"/>
  <c r="N32" i="3"/>
  <c r="N14" i="3"/>
  <c r="N18" i="3"/>
  <c r="N52" i="3"/>
  <c r="W52" i="3" s="1"/>
  <c r="N22" i="3"/>
  <c r="N39" i="3"/>
  <c r="N11" i="3"/>
  <c r="N25" i="3"/>
  <c r="N7" i="3"/>
  <c r="N41" i="3"/>
  <c r="N17" i="3"/>
  <c r="N16" i="3"/>
  <c r="N56" i="3"/>
  <c r="N20" i="3"/>
  <c r="N38" i="3"/>
  <c r="N43" i="3"/>
  <c r="N89" i="3"/>
  <c r="N45" i="3"/>
  <c r="N29" i="3"/>
  <c r="N35" i="3"/>
  <c r="N27" i="3"/>
  <c r="M9" i="3"/>
  <c r="Y6" i="19"/>
  <c r="U6" i="19"/>
  <c r="Q6" i="19"/>
  <c r="G6" i="19"/>
  <c r="O6" i="19"/>
  <c r="M6" i="19"/>
  <c r="K6" i="19"/>
  <c r="I6" i="19"/>
  <c r="W102" i="3" l="1"/>
  <c r="W109" i="3"/>
  <c r="K109" i="3"/>
  <c r="L109" i="3" s="1"/>
  <c r="W95" i="3"/>
  <c r="K95" i="3"/>
  <c r="L95" i="3" s="1"/>
  <c r="T10" i="3"/>
  <c r="U10" i="3"/>
  <c r="W51" i="3"/>
  <c r="K51" i="3"/>
  <c r="L51" i="3" s="1"/>
  <c r="K91" i="3"/>
  <c r="L91" i="3" s="1"/>
  <c r="W91" i="3"/>
  <c r="K71" i="3"/>
  <c r="L71" i="3" s="1"/>
  <c r="W71" i="3"/>
  <c r="W70" i="3"/>
  <c r="K70" i="3"/>
  <c r="L70" i="3" s="1"/>
  <c r="T12" i="3"/>
  <c r="U12" i="3"/>
  <c r="K66" i="3"/>
  <c r="L66" i="3" s="1"/>
  <c r="W66" i="3"/>
  <c r="W73" i="3"/>
  <c r="K73" i="3"/>
  <c r="L73" i="3" s="1"/>
  <c r="K82" i="3"/>
  <c r="L82" i="3" s="1"/>
  <c r="W82" i="3"/>
  <c r="T11" i="3"/>
  <c r="U11" i="3"/>
  <c r="K107" i="3"/>
  <c r="L107" i="3" s="1"/>
  <c r="W107" i="3"/>
  <c r="W90" i="3"/>
  <c r="K90" i="3"/>
  <c r="L90" i="3" s="1"/>
  <c r="K54" i="3"/>
  <c r="L54" i="3" s="1"/>
  <c r="W54" i="3"/>
  <c r="W65" i="3"/>
  <c r="K65" i="3"/>
  <c r="T6" i="3"/>
  <c r="U6" i="3"/>
  <c r="K83" i="3"/>
  <c r="L83" i="3" s="1"/>
  <c r="W83" i="3"/>
  <c r="U19" i="3"/>
  <c r="K19" i="3" s="1"/>
  <c r="L19" i="3" s="1"/>
  <c r="K47" i="3"/>
  <c r="L47" i="3" s="1"/>
  <c r="W47" i="3"/>
  <c r="W64" i="3"/>
  <c r="K64" i="3"/>
  <c r="L64" i="3" s="1"/>
  <c r="K98" i="3"/>
  <c r="L98" i="3" s="1"/>
  <c r="W98" i="3"/>
  <c r="W101" i="3"/>
  <c r="K101" i="3"/>
  <c r="L101" i="3" s="1"/>
  <c r="W28" i="3"/>
  <c r="K28" i="3"/>
  <c r="L28" i="3" s="1"/>
  <c r="W62" i="3"/>
  <c r="K62" i="3"/>
  <c r="L62" i="3" s="1"/>
  <c r="W80" i="3"/>
  <c r="W23" i="3"/>
  <c r="W48" i="3"/>
  <c r="W39" i="3"/>
  <c r="W29" i="3"/>
  <c r="W30" i="3"/>
  <c r="W33" i="3"/>
  <c r="K34" i="3"/>
  <c r="L34" i="3" s="1"/>
  <c r="W34" i="3"/>
  <c r="K68" i="3"/>
  <c r="L68" i="3" s="1"/>
  <c r="W68" i="3"/>
  <c r="K79" i="3"/>
  <c r="L79" i="3" s="1"/>
  <c r="W79" i="3"/>
  <c r="W59" i="3"/>
  <c r="K59" i="3"/>
  <c r="L59" i="3" s="1"/>
  <c r="K78" i="3"/>
  <c r="L78" i="3" s="1"/>
  <c r="W78" i="3"/>
  <c r="W17" i="3"/>
  <c r="W27" i="3"/>
  <c r="W26" i="3"/>
  <c r="W16" i="3"/>
  <c r="W89" i="3"/>
  <c r="W22" i="3"/>
  <c r="W56" i="3"/>
  <c r="W9" i="3"/>
  <c r="W8" i="3"/>
  <c r="W37" i="3"/>
  <c r="W25" i="3"/>
  <c r="W35" i="3"/>
  <c r="W38" i="3"/>
  <c r="W45" i="3"/>
  <c r="W21" i="3"/>
  <c r="W18" i="3"/>
  <c r="W14" i="3"/>
  <c r="W24" i="3"/>
  <c r="K40" i="3"/>
  <c r="W40" i="3"/>
  <c r="K77" i="3"/>
  <c r="L77" i="3" s="1"/>
  <c r="W77" i="3"/>
  <c r="K88" i="3"/>
  <c r="L88" i="3" s="1"/>
  <c r="W88" i="3"/>
  <c r="W58" i="3"/>
  <c r="W5" i="3"/>
  <c r="K99" i="3"/>
  <c r="L99" i="3" s="1"/>
  <c r="W99" i="3"/>
  <c r="W50" i="3"/>
  <c r="W44" i="3"/>
  <c r="K43" i="3"/>
  <c r="W43" i="3"/>
  <c r="W41" i="3"/>
  <c r="K75" i="3"/>
  <c r="L75" i="3" s="1"/>
  <c r="W75" i="3"/>
  <c r="W74" i="3"/>
  <c r="W7" i="3"/>
  <c r="K57" i="3"/>
  <c r="L57" i="3" s="1"/>
  <c r="W57" i="3"/>
  <c r="K81" i="3"/>
  <c r="L81" i="3" s="1"/>
  <c r="W81" i="3"/>
  <c r="K86" i="3"/>
  <c r="L86" i="3" s="1"/>
  <c r="W86" i="3"/>
  <c r="W20" i="3"/>
  <c r="W63" i="3"/>
  <c r="W36" i="3"/>
  <c r="W32" i="3"/>
  <c r="K31" i="3"/>
  <c r="L31" i="3" s="1"/>
  <c r="W31" i="3"/>
  <c r="W15" i="3"/>
  <c r="K42" i="3"/>
  <c r="L42" i="3" s="1"/>
  <c r="W42" i="3"/>
  <c r="K105" i="3"/>
  <c r="L105" i="3" s="1"/>
  <c r="W105" i="3"/>
  <c r="W60" i="3"/>
  <c r="W13" i="3"/>
  <c r="K20" i="3"/>
  <c r="L20" i="3" s="1"/>
  <c r="K37" i="3"/>
  <c r="L37" i="3" s="1"/>
  <c r="K41" i="3"/>
  <c r="L41" i="3" s="1"/>
  <c r="K26" i="3"/>
  <c r="K21" i="3"/>
  <c r="L21" i="3" s="1"/>
  <c r="K27" i="3"/>
  <c r="L27" i="3" s="1"/>
  <c r="K7" i="3"/>
  <c r="L7" i="3" s="1"/>
  <c r="K9" i="3"/>
  <c r="L9" i="3" s="1"/>
  <c r="K16" i="3"/>
  <c r="K22" i="3"/>
  <c r="L22" i="3" s="1"/>
  <c r="K32" i="3"/>
  <c r="L32" i="3" s="1"/>
  <c r="K15" i="3"/>
  <c r="L15" i="3" s="1"/>
  <c r="K67" i="3"/>
  <c r="L67" i="3" s="1"/>
  <c r="K58" i="3"/>
  <c r="L58" i="3" s="1"/>
  <c r="K5" i="3"/>
  <c r="L5" i="3" s="1"/>
  <c r="K55" i="3"/>
  <c r="L55" i="3" s="1"/>
  <c r="K25" i="3"/>
  <c r="K56" i="3"/>
  <c r="L56" i="3" s="1"/>
  <c r="K14" i="3"/>
  <c r="K63" i="3"/>
  <c r="L63" i="3" s="1"/>
  <c r="K44" i="3"/>
  <c r="L44" i="3" s="1"/>
  <c r="K53" i="3"/>
  <c r="K74" i="3"/>
  <c r="K84" i="3"/>
  <c r="L84" i="3" s="1"/>
  <c r="K45" i="3"/>
  <c r="K24" i="3"/>
  <c r="K102" i="3"/>
  <c r="L102" i="3" s="1"/>
  <c r="K30" i="3"/>
  <c r="L30" i="3" s="1"/>
  <c r="K33" i="3"/>
  <c r="L33" i="3" s="1"/>
  <c r="K50" i="3"/>
  <c r="K18" i="3"/>
  <c r="K89" i="3"/>
  <c r="L89" i="3" s="1"/>
  <c r="K17" i="3"/>
  <c r="L17" i="3" s="1"/>
  <c r="K36" i="3"/>
  <c r="L36" i="3" s="1"/>
  <c r="K35" i="3"/>
  <c r="K8" i="3"/>
  <c r="L8" i="3" s="1"/>
  <c r="K39" i="3"/>
  <c r="K48" i="3"/>
  <c r="K38" i="3"/>
  <c r="L38" i="3" s="1"/>
  <c r="K80" i="3"/>
  <c r="L80" i="3" s="1"/>
  <c r="K23" i="3"/>
  <c r="L23" i="3" s="1"/>
  <c r="K29" i="3"/>
  <c r="K52" i="3"/>
  <c r="L52" i="3" s="1"/>
  <c r="K87" i="3"/>
  <c r="K60" i="3"/>
  <c r="L60" i="3" s="1"/>
  <c r="K13" i="3"/>
  <c r="L13" i="3" s="1"/>
  <c r="K49" i="3"/>
  <c r="L49" i="3" s="1"/>
  <c r="K94" i="3"/>
  <c r="L94" i="3" s="1"/>
  <c r="K6" i="3" l="1"/>
  <c r="L6" i="3" s="1"/>
  <c r="W6" i="3"/>
  <c r="K10" i="3"/>
  <c r="W19" i="3"/>
  <c r="W10" i="3"/>
  <c r="W11" i="3"/>
  <c r="W12" i="3"/>
  <c r="K12" i="3"/>
  <c r="K11" i="3"/>
  <c r="L11" i="3" s="1"/>
  <c r="L53" i="3"/>
  <c r="L16" i="3"/>
  <c r="L65" i="3"/>
  <c r="L26" i="3"/>
  <c r="L48" i="3"/>
  <c r="L35" i="3"/>
  <c r="L24" i="3" l="1"/>
  <c r="L87" i="3" l="1"/>
  <c r="L45" i="3"/>
  <c r="L43" i="3" l="1"/>
  <c r="L10" i="3" l="1"/>
  <c r="L25" i="3"/>
  <c r="L29" i="3"/>
  <c r="L12" i="3" l="1"/>
  <c r="L14" i="3"/>
  <c r="L40" i="3"/>
  <c r="L39" i="3"/>
  <c r="L50" i="3"/>
  <c r="L74" i="3"/>
  <c r="L18" i="3"/>
</calcChain>
</file>

<file path=xl/sharedStrings.xml><?xml version="1.0" encoding="utf-8"?>
<sst xmlns="http://schemas.openxmlformats.org/spreadsheetml/2006/main" count="1171" uniqueCount="405">
  <si>
    <t>LAT</t>
  </si>
  <si>
    <t>EST</t>
  </si>
  <si>
    <t>GER</t>
  </si>
  <si>
    <t>UKR</t>
  </si>
  <si>
    <t>BLR</t>
  </si>
  <si>
    <t>RUS</t>
  </si>
  <si>
    <t>NM</t>
  </si>
  <si>
    <t>CM</t>
  </si>
  <si>
    <t>GM</t>
  </si>
  <si>
    <t>Fed</t>
  </si>
  <si>
    <t>Tit</t>
  </si>
  <si>
    <t>Surname Name</t>
  </si>
  <si>
    <t>Tit FINSO</t>
  </si>
  <si>
    <t>IGM</t>
  </si>
  <si>
    <t>IM</t>
  </si>
  <si>
    <t>№ All</t>
  </si>
  <si>
    <t>Фамилия Имя</t>
  </si>
  <si>
    <t>USA</t>
  </si>
  <si>
    <t>место</t>
  </si>
  <si>
    <t>рейтинг</t>
  </si>
  <si>
    <t>коэффициент</t>
  </si>
  <si>
    <t>кол-во игроков</t>
  </si>
  <si>
    <t>максимальный рейтинг</t>
  </si>
  <si>
    <t>IK</t>
  </si>
  <si>
    <t>ИК</t>
  </si>
  <si>
    <t>Aston Airi</t>
  </si>
  <si>
    <t>Aver Gedi</t>
  </si>
  <si>
    <t>Aver Gerli</t>
  </si>
  <si>
    <t>Babra Biruta</t>
  </si>
  <si>
    <t>Balaka Dace</t>
  </si>
  <si>
    <t>Balaka Maija</t>
  </si>
  <si>
    <t>Balode Vita</t>
  </si>
  <si>
    <t>Bashlyaeva Viktoriya</t>
  </si>
  <si>
    <t xml:space="preserve">Belous Antonina   </t>
  </si>
  <si>
    <t>Bergmane Ilze</t>
  </si>
  <si>
    <t>Bindemane Maija</t>
  </si>
  <si>
    <t>Brante Inara</t>
  </si>
  <si>
    <t>Cakane Inuta</t>
  </si>
  <si>
    <t>Cerina Liga</t>
  </si>
  <si>
    <t>Dabola-Reimane Dace</t>
  </si>
  <si>
    <t>Danchul Oksana</t>
  </si>
  <si>
    <t>Danseva Maria</t>
  </si>
  <si>
    <t>Dziesma Ilze</t>
  </si>
  <si>
    <t>Fedorova Tamara</t>
  </si>
  <si>
    <t>Fjodorova Lolita</t>
  </si>
  <si>
    <t>Fomochkina Anastasiya</t>
  </si>
  <si>
    <t>Freimane Ingrida</t>
  </si>
  <si>
    <t>Gaile Lilita</t>
  </si>
  <si>
    <t>Galaktionova Natalya</t>
  </si>
  <si>
    <t>Grandane Laura</t>
  </si>
  <si>
    <t>Habel Alica</t>
  </si>
  <si>
    <t xml:space="preserve">Heerdes Barbel </t>
  </si>
  <si>
    <t>Homjakova Margarita</t>
  </si>
  <si>
    <t>Hunt Ene</t>
  </si>
  <si>
    <t>Indrane Ilona</t>
  </si>
  <si>
    <t>Ivina Irena</t>
  </si>
  <si>
    <t>Janite Eva</t>
  </si>
  <si>
    <t>Kalnina Taube Pegija</t>
  </si>
  <si>
    <t>Kaminskaya Anastasiya</t>
  </si>
  <si>
    <t>Kelle Megija</t>
  </si>
  <si>
    <t>Kemere Karina</t>
  </si>
  <si>
    <t>Kesenfelde Janina</t>
  </si>
  <si>
    <t>Khan Zane</t>
  </si>
  <si>
    <t>Klimask Lille</t>
  </si>
  <si>
    <t>Klykina Alena</t>
  </si>
  <si>
    <t xml:space="preserve">Krapp Solvita </t>
  </si>
  <si>
    <t>Kraule Dzintra</t>
  </si>
  <si>
    <t xml:space="preserve">Kravets Kristina </t>
  </si>
  <si>
    <t>Laanela Taimi</t>
  </si>
  <si>
    <t>Lace Ilze</t>
  </si>
  <si>
    <t>Laugale Lauma</t>
  </si>
  <si>
    <t>Leja Anita</t>
  </si>
  <si>
    <t>Lello Annele</t>
  </si>
  <si>
    <t>Lemkina Silvija</t>
  </si>
  <si>
    <t>Lepilina Ludmila</t>
  </si>
  <si>
    <t>Letuchaya Tatiana</t>
  </si>
  <si>
    <t>Lijapina Marina</t>
  </si>
  <si>
    <t>Lobanova Julija</t>
  </si>
  <si>
    <t>Lugovskoja Ludmila</t>
  </si>
  <si>
    <t>Meel Taimi</t>
  </si>
  <si>
    <t>Mesilane Anne-Grete</t>
  </si>
  <si>
    <t>Milevskaja Svetlana</t>
  </si>
  <si>
    <t>Murniece Gunta</t>
  </si>
  <si>
    <t>Murniece Inese</t>
  </si>
  <si>
    <t>Nefedova Polina</t>
  </si>
  <si>
    <t>Nesterovich Ludmila</t>
  </si>
  <si>
    <t>Nestore Velga</t>
  </si>
  <si>
    <t>Nikitina Svetlana</t>
  </si>
  <si>
    <t>Nikolaeva Natalja</t>
  </si>
  <si>
    <t>Nou Mae</t>
  </si>
  <si>
    <t>Ozola Ingrida</t>
  </si>
  <si>
    <t>Paparde Evija</t>
  </si>
  <si>
    <t>Perehramova Zinaida</t>
  </si>
  <si>
    <t>Pilnikova Aleksandra</t>
  </si>
  <si>
    <t>Polujan Elvyra</t>
  </si>
  <si>
    <t>Potapchuk Natalja</t>
  </si>
  <si>
    <t>Prinsthal Heidi</t>
  </si>
  <si>
    <t>Punina Dagnija</t>
  </si>
  <si>
    <t>Raidlepp Eliise</t>
  </si>
  <si>
    <t xml:space="preserve">Rand Saima        </t>
  </si>
  <si>
    <t>Reetamm Urve</t>
  </si>
  <si>
    <t>Rei Katriin</t>
  </si>
  <si>
    <t>Renemane Evija</t>
  </si>
  <si>
    <t>Rogova Anna</t>
  </si>
  <si>
    <t>Saareoja Tiina</t>
  </si>
  <si>
    <t>Salduksne Judite</t>
  </si>
  <si>
    <t>Shatohina Veronika</t>
  </si>
  <si>
    <t>Sirma Diana</t>
  </si>
  <si>
    <t>Sirma Elina</t>
  </si>
  <si>
    <t>Sirma Evelina</t>
  </si>
  <si>
    <t>Smirnova Alla</t>
  </si>
  <si>
    <t>Solovyova Tatiana</t>
  </si>
  <si>
    <t xml:space="preserve">Spesivceva Daria   </t>
  </si>
  <si>
    <t>Storostite Tatjana</t>
  </si>
  <si>
    <t>Strazdina Ilze</t>
  </si>
  <si>
    <t>Tafichuk Oksana</t>
  </si>
  <si>
    <t>Talts Mari-Liis</t>
  </si>
  <si>
    <t>Talts Viire</t>
  </si>
  <si>
    <t>Talvik Kristel</t>
  </si>
  <si>
    <t>Tammaru Triin</t>
  </si>
  <si>
    <t>Tann Helena</t>
  </si>
  <si>
    <t xml:space="preserve">Tinkova Elena </t>
  </si>
  <si>
    <t>Udusaar Aet</t>
  </si>
  <si>
    <t>Usoltseva Galina</t>
  </si>
  <si>
    <t>Uustulnd Andrea</t>
  </si>
  <si>
    <t xml:space="preserve">Vaho Aurika        </t>
  </si>
  <si>
    <t>Vaik Teisi-Liis</t>
  </si>
  <si>
    <t>Vakermane Dace</t>
  </si>
  <si>
    <t>Valtina Inga</t>
  </si>
  <si>
    <t>Vanaga Daina</t>
  </si>
  <si>
    <t>Vassman Anastasiy</t>
  </si>
  <si>
    <t xml:space="preserve">Vaupere Liis </t>
  </si>
  <si>
    <t>Vicinska Daina</t>
  </si>
  <si>
    <t>Vigante Mudite</t>
  </si>
  <si>
    <t>Viksne Benita</t>
  </si>
  <si>
    <t>Vilkoica Irena</t>
  </si>
  <si>
    <t>Vimba Liga</t>
  </si>
  <si>
    <t>Vitjukova Olga</t>
  </si>
  <si>
    <t>Yezdakova Ekateryna</t>
  </si>
  <si>
    <t>Zeltina-Kalnins Aija</t>
  </si>
  <si>
    <t>Zent Emily</t>
  </si>
  <si>
    <t>Уустулнд Андреа</t>
  </si>
  <si>
    <t>Авер Герли</t>
  </si>
  <si>
    <t>Тальтс Вийрэ</t>
  </si>
  <si>
    <t>Папарде Эвия</t>
  </si>
  <si>
    <t>Гайле Лилита</t>
  </si>
  <si>
    <t>Вахо Аурика</t>
  </si>
  <si>
    <t>Танн Хелена</t>
  </si>
  <si>
    <t>Реетамм Урвэ</t>
  </si>
  <si>
    <t>Вицинска Дайна</t>
  </si>
  <si>
    <t xml:space="preserve">FINSO  International rank and rating list (women) </t>
  </si>
  <si>
    <t>Zake Liga</t>
  </si>
  <si>
    <t>Gerling Juliane</t>
  </si>
  <si>
    <t>Vilne Inta</t>
  </si>
  <si>
    <t>Ferraz Iveta</t>
  </si>
  <si>
    <t>Blakis Katherine</t>
  </si>
  <si>
    <t>Taube Pegija</t>
  </si>
  <si>
    <t>Kochieva Angela</t>
  </si>
  <si>
    <t>Ribakova Zhanna</t>
  </si>
  <si>
    <t>Maleeva Ekaterina</t>
  </si>
  <si>
    <t>Terehova Anna</t>
  </si>
  <si>
    <t>Leimane Dzintra</t>
  </si>
  <si>
    <t>Andersone Regina</t>
  </si>
  <si>
    <t>Silina Biruta</t>
  </si>
  <si>
    <t>Osokina Tatjana</t>
  </si>
  <si>
    <t>Zaka Regina</t>
  </si>
  <si>
    <t>Meshcheriakova Taisiia</t>
  </si>
  <si>
    <t>Осокина Татьяна</t>
  </si>
  <si>
    <t>Терехова Анна</t>
  </si>
  <si>
    <t>Зака Регина</t>
  </si>
  <si>
    <t>Jokiniemi Siina</t>
  </si>
  <si>
    <t>Seeder Piia-Liis</t>
  </si>
  <si>
    <t>Lanto Anneli</t>
  </si>
  <si>
    <t>Khasanova Irina</t>
  </si>
  <si>
    <t>Olejnik Alena</t>
  </si>
  <si>
    <t>Khrulkova Valentina</t>
  </si>
  <si>
    <t>Bakhmatova Natalia</t>
  </si>
  <si>
    <t>Малмберг Ыйе</t>
  </si>
  <si>
    <t>Kasevali Airiin</t>
  </si>
  <si>
    <t>Leite Liga</t>
  </si>
  <si>
    <t>Дата соревнования</t>
  </si>
  <si>
    <t>Celmina Maija</t>
  </si>
  <si>
    <t>ИК ст</t>
  </si>
  <si>
    <t>ИК нов</t>
  </si>
  <si>
    <t>очки</t>
  </si>
  <si>
    <t>места</t>
  </si>
  <si>
    <t>игры</t>
  </si>
  <si>
    <t>ИК противн ср</t>
  </si>
  <si>
    <t>игрок</t>
  </si>
  <si>
    <t>разница ИК</t>
  </si>
  <si>
    <t>степень</t>
  </si>
  <si>
    <t>10 в степени</t>
  </si>
  <si>
    <t>Еа</t>
  </si>
  <si>
    <t>коэф</t>
  </si>
  <si>
    <t>Kuzmina Viktoria</t>
  </si>
  <si>
    <t>Stivka Tatjana</t>
  </si>
  <si>
    <t>Elva Leio</t>
  </si>
  <si>
    <t>Nekrasova Arina</t>
  </si>
  <si>
    <t>Leikarte Biruta</t>
  </si>
  <si>
    <t>Freimane Diana</t>
  </si>
  <si>
    <t>Baumane Laura</t>
  </si>
  <si>
    <t>Grigorjeva Daina</t>
  </si>
  <si>
    <t>More Inara</t>
  </si>
  <si>
    <t>Upeniece Ingrida</t>
  </si>
  <si>
    <t>Стивка Татьяна</t>
  </si>
  <si>
    <t>Kalinina Oksana</t>
  </si>
  <si>
    <t>ENG</t>
  </si>
  <si>
    <t>Cesniece Daiga</t>
  </si>
  <si>
    <t>Melnikova Tatjana</t>
  </si>
  <si>
    <t>Balode Liga</t>
  </si>
  <si>
    <t>Skalbe Sintija</t>
  </si>
  <si>
    <t>Machleit Kim</t>
  </si>
  <si>
    <t>Балака Даце</t>
  </si>
  <si>
    <t>Балоде Лига</t>
  </si>
  <si>
    <t>Балоде Вита</t>
  </si>
  <si>
    <t>Баумане Лаура</t>
  </si>
  <si>
    <t>Бранте Инара</t>
  </si>
  <si>
    <t>Чакле Илзе</t>
  </si>
  <si>
    <t>Индране Илона</t>
  </si>
  <si>
    <t>Избаша Илзе</t>
  </si>
  <si>
    <t>Кесенфелде Янина</t>
  </si>
  <si>
    <t>Крастиня Лиана</t>
  </si>
  <si>
    <t>Крищука Дина</t>
  </si>
  <si>
    <t>Лаце Илзе</t>
  </si>
  <si>
    <t>Лейте Лига</t>
  </si>
  <si>
    <t>Лея Анита</t>
  </si>
  <si>
    <t>Лемкина Силвия</t>
  </si>
  <si>
    <t>Море Инара</t>
  </si>
  <si>
    <t>Оша Айва</t>
  </si>
  <si>
    <t>Паберза Маритe</t>
  </si>
  <si>
    <t>Печа Сандра</t>
  </si>
  <si>
    <t>Салдуксне Юдите</t>
  </si>
  <si>
    <t>Салминя Инта</t>
  </si>
  <si>
    <t>Скалбе Синтия</t>
  </si>
  <si>
    <t>Виксне Бенита</t>
  </si>
  <si>
    <t>Вилкоица Ирeна</t>
  </si>
  <si>
    <t>Kojalovicha Ilona</t>
  </si>
  <si>
    <t>Skulme Inese</t>
  </si>
  <si>
    <t>Kunc Svetlana</t>
  </si>
  <si>
    <t>Malmberg Oie</t>
  </si>
  <si>
    <t>Pilve Kristin</t>
  </si>
  <si>
    <t>POL</t>
  </si>
  <si>
    <t>Rathsack Miriam</t>
  </si>
  <si>
    <t>Vlasova Elena</t>
  </si>
  <si>
    <t>Kuts Tatiana</t>
  </si>
  <si>
    <t>Vylobkova Anna</t>
  </si>
  <si>
    <t>Petrova Tatiana</t>
  </si>
  <si>
    <t>Partel Laura-Liis</t>
  </si>
  <si>
    <t>Valmiera Vesma</t>
  </si>
  <si>
    <t>Kovalonoka Jelena</t>
  </si>
  <si>
    <t>Feldmane Vizma</t>
  </si>
  <si>
    <t>Melko Lauma</t>
  </si>
  <si>
    <t>Melko Lelde</t>
  </si>
  <si>
    <t>Rakojeda Tatjana</t>
  </si>
  <si>
    <t>Krastina Liana</t>
  </si>
  <si>
    <t>Ivina Anastasiya</t>
  </si>
  <si>
    <t>Dobenberga Gita</t>
  </si>
  <si>
    <t>Vilde Inese</t>
  </si>
  <si>
    <t>Kuurmaa Kaire</t>
  </si>
  <si>
    <t>Kuurmaa Kristel</t>
  </si>
  <si>
    <t>Lillemagi Kristi-Riin</t>
  </si>
  <si>
    <t>Rodionova Liubov</t>
  </si>
  <si>
    <t>Kuzmina Santa Samanta</t>
  </si>
  <si>
    <t>nr</t>
  </si>
  <si>
    <t>Name</t>
  </si>
  <si>
    <t>rat_old</t>
  </si>
  <si>
    <t>rat_new</t>
  </si>
  <si>
    <t>Kaczmarska Magdalena</t>
  </si>
  <si>
    <t>Laks Ave</t>
  </si>
  <si>
    <t>Warner Barbara</t>
  </si>
  <si>
    <t>Lillemagi Kristi Riin</t>
  </si>
  <si>
    <t>Cudare Dzintra</t>
  </si>
  <si>
    <t>Cudare Natalija</t>
  </si>
  <si>
    <t>Brive Nora</t>
  </si>
  <si>
    <t>Jakoba Inese</t>
  </si>
  <si>
    <t>Jaunbruna Sandra</t>
  </si>
  <si>
    <t>Sausina Gita</t>
  </si>
  <si>
    <t>Zvingule Elita</t>
  </si>
  <si>
    <t>Скулме Инеса</t>
  </si>
  <si>
    <t>Парте Лаура Лиис</t>
  </si>
  <si>
    <t>Седер Пийа Лиис</t>
  </si>
  <si>
    <t>Озола Ингрида</t>
  </si>
  <si>
    <t>Пилве Кристин</t>
  </si>
  <si>
    <t>Кунц Светлана</t>
  </si>
  <si>
    <t>Ратчак Мириам</t>
  </si>
  <si>
    <t>Мелко Лаума</t>
  </si>
  <si>
    <t>Кузмина Санта Саманта</t>
  </si>
  <si>
    <t>Сирма Эвелина</t>
  </si>
  <si>
    <t>Дебенберга Гита</t>
  </si>
  <si>
    <t>Валмиера Весма</t>
  </si>
  <si>
    <t>Цударе Наталия</t>
  </si>
  <si>
    <t>Сирма Элина</t>
  </si>
  <si>
    <t>Яунбруна Сандра</t>
  </si>
  <si>
    <t>Звингуле Элита</t>
  </si>
  <si>
    <t>Варнер Барбара</t>
  </si>
  <si>
    <t>Лакс Аве</t>
  </si>
  <si>
    <t>Кажмарска Магдалена</t>
  </si>
  <si>
    <t>2019</t>
  </si>
  <si>
    <t>Gotz Anneliese</t>
  </si>
  <si>
    <t>Kallas Eliina</t>
  </si>
  <si>
    <t>Ivina Kristina</t>
  </si>
  <si>
    <t>Kozlova Natalia</t>
  </si>
  <si>
    <t>Ruuto Meeli</t>
  </si>
  <si>
    <t>Рууто Меэли</t>
  </si>
  <si>
    <t>Kore Ingeliina</t>
  </si>
  <si>
    <t>Chertova Dariia</t>
  </si>
  <si>
    <t>Lugova Alexandra</t>
  </si>
  <si>
    <t>Столбец8</t>
  </si>
  <si>
    <t>Glukhova Olga</t>
  </si>
  <si>
    <t>Вилде Инеса</t>
  </si>
  <si>
    <t>Chayko Nadezhda</t>
  </si>
  <si>
    <t>Из-за глобальной пандемии у нас будут специальные правила для участия в турнире "Игрок Года" на текущий сезон в которых будут учитываться результаты турниров 2020-2022 годов.</t>
  </si>
  <si>
    <t>Игроки, участвовавшие в 2020 и 2021 годах хотя бы в одном из 4-х турниров FINSO, должны посетить не менее 6 (шести) этапов в сумме (2020-2022), чтобы попасть в список игроков Итогового турнира 2022 года.</t>
  </si>
  <si>
    <t>Игроки, не участвовавшие в турнирах FINSO 2020 и 2021, должны посетить не менее 5 (пяти) этапов сезона 2022 года, чтобы попасть в список игроков Итогового турнира 2022 года.</t>
  </si>
  <si>
    <t>Due to the global pandemic, we will have special rules for the Player of the Year tournament for the current season, which will take into account the results of tournaments 2020-2022.</t>
  </si>
  <si>
    <t>Players who participated in at least one of the 4 FINSO tournaments in 2020 and 2021 must attend at least 6 (six) stages in total (2020-2022) in order to be included in the list of players in the 2022 Final Tournament.</t>
  </si>
  <si>
    <t>Players who did not participate in the FINSO 2020 and 2021 tournaments must attend at least five (5) stages of the 2022 season in order to qualify for the 2022 Final Tournament.</t>
  </si>
  <si>
    <t>При 11 (одинадцати) этапах, чтобы попасть в список игроков Итогового турнира 2022 года нужно будет посетить 7 (семь) турниров.</t>
  </si>
  <si>
    <t>При 10-9 (десяти - девяти) этапах, нужно будет посетить 6 (шесть) турниров.</t>
  </si>
  <si>
    <t>В случае 8 (восьми) этапов, нужно будет посетить 5 (пять) турниров.</t>
  </si>
  <si>
    <t>With 11 (eleven) stages, in order to get into the list of players in the 2022 Final Tournament, you will need to visit 7 (seven) tournaments.</t>
  </si>
  <si>
    <t>At 10-9 (ten - nine) stages, you will need to visit 6 (six) tournaments.</t>
  </si>
  <si>
    <t>In case of 8 (eight) stages, you will need to visit 5 (five) tournaments.</t>
  </si>
  <si>
    <t>http://www.novussport.org/calendar-novus-sport.html</t>
  </si>
  <si>
    <t>Kats Ilana</t>
  </si>
  <si>
    <t>2020
2022</t>
  </si>
  <si>
    <t>Gusjkova Olga</t>
  </si>
  <si>
    <t>Laizane Maija</t>
  </si>
  <si>
    <t>Lapsa Regina</t>
  </si>
  <si>
    <t>Germane Ieva</t>
  </si>
  <si>
    <t>Sevastjanova Ingrida</t>
  </si>
  <si>
    <t>Brasle-Berzina Kitija</t>
  </si>
  <si>
    <t>Paegle Estere</t>
  </si>
  <si>
    <t>Mehik Hanna</t>
  </si>
  <si>
    <t>Lamba Rita</t>
  </si>
  <si>
    <t>Ламба Рита</t>
  </si>
  <si>
    <t>Paju Katariina</t>
  </si>
  <si>
    <t>Sivocenoka Nadezda</t>
  </si>
  <si>
    <t>Jarose Aleksandra</t>
  </si>
  <si>
    <t>FIN</t>
  </si>
  <si>
    <t xml:space="preserve">Stepena Liene </t>
  </si>
  <si>
    <t>GBR</t>
  </si>
  <si>
    <t>Liepina Inta</t>
  </si>
  <si>
    <t>2023</t>
  </si>
  <si>
    <t>Столбец9</t>
  </si>
  <si>
    <t>Столбец10</t>
  </si>
  <si>
    <t>Jansone Kristiana</t>
  </si>
  <si>
    <t>Kalmane Dita</t>
  </si>
  <si>
    <t>Mihailova Irina</t>
  </si>
  <si>
    <t>Peca Sandra</t>
  </si>
  <si>
    <t>Cakle Ilze</t>
  </si>
  <si>
    <t>Izbasa Ilze</t>
  </si>
  <si>
    <t>Kriscuka Dina</t>
  </si>
  <si>
    <t>Nastevica Iveta</t>
  </si>
  <si>
    <t>Osa Aiva</t>
  </si>
  <si>
    <t>Paberza Marite</t>
  </si>
  <si>
    <t>Гуськова Ольга</t>
  </si>
  <si>
    <t>Лайзане Майя</t>
  </si>
  <si>
    <t>Келле Мегия</t>
  </si>
  <si>
    <t>Брасле-Берзиня Кития</t>
  </si>
  <si>
    <t>Янсоне Кристиана</t>
  </si>
  <si>
    <t>Михайлова Ирина</t>
  </si>
  <si>
    <t>Севастьянова Ингрида</t>
  </si>
  <si>
    <t>Германе Ева</t>
  </si>
  <si>
    <t>Сивоченока Надежда</t>
  </si>
  <si>
    <t>Калмане Дита</t>
  </si>
  <si>
    <t>Паэгле Эстере</t>
  </si>
  <si>
    <t>Лапса Регина</t>
  </si>
  <si>
    <t>Ванага Дайна</t>
  </si>
  <si>
    <t>Степена Лиене</t>
  </si>
  <si>
    <t>Federation International
of Novuss-Sport Organisations
www.novussport.org</t>
  </si>
  <si>
    <t>Novicka Jelena</t>
  </si>
  <si>
    <t>Sivaconoka Nadezda</t>
  </si>
  <si>
    <t>Malika Santa</t>
  </si>
  <si>
    <t>Kalnina Guna</t>
  </si>
  <si>
    <t>Augule Kristine</t>
  </si>
  <si>
    <t>Slaviete Inga</t>
  </si>
  <si>
    <t>Azam Tanja</t>
  </si>
  <si>
    <t>Mihailova Natalija</t>
  </si>
  <si>
    <t>Azam Hanni</t>
  </si>
  <si>
    <t>Tihomirova Svetlana</t>
  </si>
  <si>
    <t>Lenina Aelita</t>
  </si>
  <si>
    <t>Bajare Jana</t>
  </si>
  <si>
    <t>Lenina Zane</t>
  </si>
  <si>
    <t>Sunaksle Inga</t>
  </si>
  <si>
    <t>2024</t>
  </si>
  <si>
    <t>2019-2024</t>
  </si>
  <si>
    <t>Столбец4</t>
  </si>
  <si>
    <t>Столбец5</t>
  </si>
  <si>
    <t>Столбец6</t>
  </si>
  <si>
    <t>Столбец7</t>
  </si>
  <si>
    <t>№ 2024</t>
  </si>
  <si>
    <t>Estonia</t>
  </si>
  <si>
    <t>Spelmane Kristina</t>
  </si>
  <si>
    <t>inactive players</t>
  </si>
  <si>
    <t>IGM - grandmaster FINSO 
IM - Master of Sport FINSO</t>
  </si>
  <si>
    <t>Number of tournaments</t>
  </si>
  <si>
    <t>Latvia</t>
  </si>
  <si>
    <t>Are Sandra</t>
  </si>
  <si>
    <t>Birzniece Ilze</t>
  </si>
  <si>
    <t>Fruzanska Alla</t>
  </si>
  <si>
    <t>Sapovalova Nadezda</t>
  </si>
  <si>
    <t>Simsone Alise</t>
  </si>
  <si>
    <t>Treimann Liina</t>
  </si>
  <si>
    <t>Poland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</si>
</sst>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00&quot;р.&quot;_-;\-* #,##0.00&quot;р.&quot;_-;_-* &quot;-&quot;??&quot;р.&quot;_-;_-@_-"/>
    <numFmt numFmtId="165" formatCode="dd/mm/yy;@"/>
    <numFmt numFmtId="166" formatCode="0.000"/>
    <numFmt numFmtId="167" formatCode="0.0000"/>
    <numFmt numFmtId="168" formatCode="_-&quot;Ls&quot;\ * #,##0.00_-;\-&quot;Ls&quot;\ * #,##0.00_-;_-&quot;Ls&quot;\ * &quot;-&quot;??_-;_-@_-"/>
    <numFmt numFmtId="169" formatCode="0.0"/>
    <numFmt numFmtId="170" formatCode="0.00000000"/>
  </numFmts>
  <fonts count="58">
    <font>
      <sz val="11"/>
      <color theme="1"/>
      <name val="Calibri"/>
      <family val="2"/>
      <charset val="204"/>
      <scheme val="minor"/>
    </font>
    <font>
      <sz val="10"/>
      <name val="Arial Cyr"/>
      <charset val="204"/>
    </font>
    <font>
      <sz val="10"/>
      <name val="Arial"/>
      <family val="2"/>
      <charset val="204"/>
    </font>
    <font>
      <sz val="11"/>
      <color indexed="8"/>
      <name val="Calibri"/>
      <family val="2"/>
      <charset val="186"/>
    </font>
    <font>
      <sz val="11"/>
      <color indexed="9"/>
      <name val="Calibri"/>
      <family val="2"/>
      <charset val="186"/>
    </font>
    <font>
      <sz val="11"/>
      <color indexed="20"/>
      <name val="Calibri"/>
      <family val="2"/>
      <charset val="186"/>
    </font>
    <font>
      <b/>
      <sz val="11"/>
      <color indexed="52"/>
      <name val="Calibri"/>
      <family val="2"/>
      <charset val="186"/>
    </font>
    <font>
      <b/>
      <sz val="11"/>
      <color indexed="9"/>
      <name val="Calibri"/>
      <family val="2"/>
      <charset val="186"/>
    </font>
    <font>
      <i/>
      <sz val="11"/>
      <color indexed="23"/>
      <name val="Calibri"/>
      <family val="2"/>
      <charset val="186"/>
    </font>
    <font>
      <sz val="11"/>
      <color indexed="17"/>
      <name val="Calibri"/>
      <family val="2"/>
      <charset val="186"/>
    </font>
    <font>
      <b/>
      <sz val="15"/>
      <color indexed="56"/>
      <name val="Calibri"/>
      <family val="2"/>
      <charset val="186"/>
    </font>
    <font>
      <b/>
      <sz val="13"/>
      <color indexed="56"/>
      <name val="Calibri"/>
      <family val="2"/>
      <charset val="186"/>
    </font>
    <font>
      <b/>
      <sz val="11"/>
      <color indexed="56"/>
      <name val="Calibri"/>
      <family val="2"/>
      <charset val="186"/>
    </font>
    <font>
      <sz val="11"/>
      <color indexed="62"/>
      <name val="Calibri"/>
      <family val="2"/>
      <charset val="186"/>
    </font>
    <font>
      <sz val="11"/>
      <color indexed="52"/>
      <name val="Calibri"/>
      <family val="2"/>
      <charset val="186"/>
    </font>
    <font>
      <sz val="11"/>
      <color indexed="60"/>
      <name val="Calibri"/>
      <family val="2"/>
      <charset val="186"/>
    </font>
    <font>
      <sz val="10"/>
      <name val="Arial"/>
      <family val="2"/>
      <charset val="186"/>
    </font>
    <font>
      <b/>
      <sz val="11"/>
      <color indexed="63"/>
      <name val="Calibri"/>
      <family val="2"/>
      <charset val="186"/>
    </font>
    <font>
      <b/>
      <sz val="18"/>
      <color indexed="56"/>
      <name val="Cambria"/>
      <family val="2"/>
      <charset val="186"/>
    </font>
    <font>
      <b/>
      <sz val="11"/>
      <color indexed="8"/>
      <name val="Calibri"/>
      <family val="2"/>
      <charset val="186"/>
    </font>
    <font>
      <sz val="11"/>
      <color indexed="10"/>
      <name val="Calibri"/>
      <family val="2"/>
      <charset val="186"/>
    </font>
    <font>
      <sz val="10"/>
      <name val="Arial"/>
      <family val="2"/>
    </font>
    <font>
      <i/>
      <sz val="12"/>
      <color theme="1"/>
      <name val="Calibri"/>
      <family val="2"/>
      <charset val="204"/>
      <scheme val="minor"/>
    </font>
    <font>
      <b/>
      <sz val="12"/>
      <color theme="1"/>
      <name val="Calibri"/>
      <family val="2"/>
      <charset val="204"/>
      <scheme val="minor"/>
    </font>
    <font>
      <b/>
      <sz val="9"/>
      <name val="Arial"/>
      <family val="2"/>
    </font>
    <font>
      <b/>
      <sz val="11"/>
      <color theme="1"/>
      <name val="Calibri"/>
      <family val="2"/>
      <charset val="204"/>
      <scheme val="minor"/>
    </font>
    <font>
      <b/>
      <sz val="12"/>
      <name val="Calibri"/>
      <family val="2"/>
      <charset val="204"/>
    </font>
    <font>
      <sz val="10"/>
      <name val="Calibri"/>
      <family val="2"/>
      <charset val="204"/>
    </font>
    <font>
      <b/>
      <i/>
      <sz val="14"/>
      <name val="Arial"/>
      <family val="2"/>
      <charset val="204"/>
    </font>
    <font>
      <sz val="10"/>
      <color indexed="8"/>
      <name val="Calibri"/>
      <family val="2"/>
      <charset val="204"/>
    </font>
    <font>
      <sz val="10"/>
      <name val="Arial"/>
      <family val="2"/>
      <charset val="204"/>
    </font>
    <font>
      <sz val="10"/>
      <name val="Arial"/>
      <family val="2"/>
      <charset val="204"/>
    </font>
    <font>
      <sz val="10"/>
      <name val="Arial"/>
      <family val="2"/>
      <charset val="204"/>
    </font>
    <font>
      <b/>
      <sz val="8"/>
      <name val="Arial"/>
      <family val="2"/>
    </font>
    <font>
      <sz val="10"/>
      <name val="Arial"/>
      <family val="2"/>
      <charset val="204"/>
    </font>
    <font>
      <sz val="11"/>
      <color indexed="8"/>
      <name val="Calibri"/>
      <family val="2"/>
      <charset val="204"/>
    </font>
    <font>
      <sz val="12"/>
      <color theme="1"/>
      <name val="Calibri"/>
      <family val="2"/>
      <charset val="204"/>
      <scheme val="minor"/>
    </font>
    <font>
      <b/>
      <sz val="12"/>
      <name val="Arial"/>
      <family val="2"/>
      <charset val="204"/>
    </font>
    <font>
      <sz val="11"/>
      <color theme="1"/>
      <name val="Calibri"/>
      <family val="2"/>
      <charset val="204"/>
      <scheme val="minor"/>
    </font>
    <font>
      <sz val="10"/>
      <name val="Arial"/>
      <family val="2"/>
      <charset val="204"/>
    </font>
    <font>
      <sz val="11"/>
      <name val="Times New Roman"/>
      <family val="1"/>
    </font>
    <font>
      <sz val="11"/>
      <name val="Arial"/>
      <family val="2"/>
    </font>
    <font>
      <sz val="10"/>
      <name val="Arial"/>
      <family val="2"/>
      <charset val="204"/>
    </font>
    <font>
      <b/>
      <sz val="10"/>
      <name val="Arial"/>
      <family val="2"/>
    </font>
    <font>
      <b/>
      <sz val="12"/>
      <name val="Times New Roman"/>
      <family val="1"/>
      <charset val="186"/>
    </font>
    <font>
      <sz val="14"/>
      <color theme="1"/>
      <name val="Calibri"/>
      <family val="2"/>
      <charset val="204"/>
      <scheme val="minor"/>
    </font>
    <font>
      <u/>
      <sz val="11"/>
      <color theme="10"/>
      <name val="Calibri"/>
      <family val="2"/>
      <charset val="204"/>
      <scheme val="minor"/>
    </font>
    <font>
      <sz val="10"/>
      <name val="Arial"/>
      <family val="2"/>
      <charset val="204"/>
    </font>
    <font>
      <b/>
      <i/>
      <sz val="12"/>
      <name val="Calibri"/>
      <family val="2"/>
      <charset val="204"/>
      <scheme val="minor"/>
    </font>
    <font>
      <sz val="10"/>
      <name val="Arial"/>
      <family val="2"/>
      <charset val="204"/>
    </font>
    <font>
      <b/>
      <i/>
      <sz val="8"/>
      <name val="Arial"/>
      <family val="2"/>
      <charset val="204"/>
    </font>
    <font>
      <sz val="13"/>
      <color theme="1"/>
      <name val="Times New Roman"/>
      <family val="1"/>
      <charset val="186"/>
    </font>
    <font>
      <sz val="12"/>
      <color theme="1"/>
      <name val="Times New Roman"/>
      <family val="1"/>
      <charset val="186"/>
    </font>
    <font>
      <sz val="10"/>
      <name val="Arial"/>
    </font>
    <font>
      <b/>
      <sz val="12"/>
      <color theme="1"/>
      <name val="Calibri"/>
      <scheme val="minor"/>
    </font>
    <font>
      <i/>
      <sz val="12"/>
      <color theme="1"/>
      <name val="Calibri"/>
      <scheme val="minor"/>
    </font>
    <font>
      <sz val="9"/>
      <color rgb="FF1F1F1F"/>
      <name val="Inherit"/>
    </font>
    <font>
      <sz val="8"/>
      <color theme="1"/>
      <name val="Arial"/>
      <family val="2"/>
      <charset val="204"/>
    </font>
  </fonts>
  <fills count="3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rgb="FFFFCCFF"/>
        <bgColor indexed="64"/>
      </patternFill>
    </fill>
    <fill>
      <patternFill patternType="solid">
        <fgColor rgb="FFFFFF00"/>
        <bgColor indexed="64"/>
      </patternFill>
    </fill>
    <fill>
      <patternFill patternType="solid">
        <fgColor rgb="FFFFC000"/>
        <bgColor indexed="64"/>
      </patternFill>
    </fill>
    <fill>
      <patternFill patternType="solid">
        <fgColor rgb="FF00B0F0"/>
        <bgColor indexed="64"/>
      </patternFill>
    </fill>
    <fill>
      <patternFill patternType="solid">
        <fgColor theme="3" tint="0.79998168889431442"/>
        <bgColor indexed="64"/>
      </patternFill>
    </fill>
    <fill>
      <patternFill patternType="solid">
        <fgColor indexed="9"/>
        <bgColor indexed="64"/>
      </patternFill>
    </fill>
    <fill>
      <patternFill patternType="solid">
        <fgColor theme="5"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style="thin">
        <color indexed="62"/>
      </top>
      <bottom style="double">
        <color indexed="6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diagonal/>
    </border>
    <border>
      <left/>
      <right/>
      <top/>
      <bottom style="thin">
        <color indexed="64"/>
      </bottom>
      <diagonal/>
    </border>
    <border>
      <left style="hair">
        <color indexed="64"/>
      </left>
      <right style="hair">
        <color indexed="64"/>
      </right>
      <top style="hair">
        <color indexed="64"/>
      </top>
      <bottom style="hair">
        <color indexed="64"/>
      </bottom>
      <diagonal/>
    </border>
    <border>
      <left/>
      <right style="medium">
        <color indexed="64"/>
      </right>
      <top style="medium">
        <color indexed="64"/>
      </top>
      <bottom style="medium">
        <color indexed="64"/>
      </bottom>
      <diagonal/>
    </border>
    <border>
      <left style="hair">
        <color indexed="64"/>
      </left>
      <right style="hair">
        <color indexed="64"/>
      </right>
      <top/>
      <bottom/>
      <diagonal/>
    </border>
  </borders>
  <cellStyleXfs count="75">
    <xf numFmtId="0" fontId="0" fillId="0" borderId="0"/>
    <xf numFmtId="164" fontId="1" fillId="0" borderId="0" applyFont="0" applyFill="0" applyBorder="0" applyAlignment="0" applyProtection="0"/>
    <xf numFmtId="0" fontId="1" fillId="0" borderId="0"/>
    <xf numFmtId="0" fontId="3" fillId="2"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8" borderId="0" applyNumberFormat="0" applyBorder="0" applyAlignment="0" applyProtection="0"/>
    <xf numFmtId="0" fontId="3" fillId="11" borderId="0" applyNumberFormat="0" applyBorder="0" applyAlignment="0" applyProtection="0"/>
    <xf numFmtId="0" fontId="4" fillId="12"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9" borderId="0" applyNumberFormat="0" applyBorder="0" applyAlignment="0" applyProtection="0"/>
    <xf numFmtId="0" fontId="5" fillId="3" borderId="0" applyNumberFormat="0" applyBorder="0" applyAlignment="0" applyProtection="0"/>
    <xf numFmtId="0" fontId="6" fillId="20" borderId="3" applyNumberFormat="0" applyAlignment="0" applyProtection="0"/>
    <xf numFmtId="0" fontId="7" fillId="21" borderId="4" applyNumberFormat="0" applyAlignment="0" applyProtection="0"/>
    <xf numFmtId="0" fontId="8" fillId="0" borderId="0" applyNumberFormat="0" applyFill="0" applyBorder="0" applyAlignment="0" applyProtection="0"/>
    <xf numFmtId="0" fontId="9" fillId="4" borderId="0" applyNumberFormat="0" applyBorder="0" applyAlignment="0" applyProtection="0"/>
    <xf numFmtId="0" fontId="10" fillId="0" borderId="6" applyNumberFormat="0" applyFill="0" applyAlignment="0" applyProtection="0"/>
    <xf numFmtId="0" fontId="11" fillId="0" borderId="7" applyNumberFormat="0" applyFill="0" applyAlignment="0" applyProtection="0"/>
    <xf numFmtId="0" fontId="12" fillId="0" borderId="8" applyNumberFormat="0" applyFill="0" applyAlignment="0" applyProtection="0"/>
    <xf numFmtId="0" fontId="12" fillId="0" borderId="0" applyNumberFormat="0" applyFill="0" applyBorder="0" applyAlignment="0" applyProtection="0"/>
    <xf numFmtId="0" fontId="13" fillId="7" borderId="3" applyNumberFormat="0" applyAlignment="0" applyProtection="0"/>
    <xf numFmtId="0" fontId="14" fillId="0" borderId="9" applyNumberFormat="0" applyFill="0" applyAlignment="0" applyProtection="0"/>
    <xf numFmtId="0" fontId="15" fillId="22" borderId="0" applyNumberFormat="0" applyBorder="0" applyAlignment="0" applyProtection="0"/>
    <xf numFmtId="0" fontId="2" fillId="0" borderId="0"/>
    <xf numFmtId="0" fontId="21" fillId="0" borderId="0"/>
    <xf numFmtId="0" fontId="16" fillId="23" borderId="10" applyNumberFormat="0" applyFont="0" applyAlignment="0" applyProtection="0"/>
    <xf numFmtId="0" fontId="17" fillId="20" borderId="2" applyNumberFormat="0" applyAlignment="0" applyProtection="0"/>
    <xf numFmtId="0" fontId="18" fillId="0" borderId="0" applyNumberFormat="0" applyFill="0" applyBorder="0" applyAlignment="0" applyProtection="0"/>
    <xf numFmtId="0" fontId="19" fillId="0" borderId="5" applyNumberFormat="0" applyFill="0" applyAlignment="0" applyProtection="0"/>
    <xf numFmtId="0" fontId="20" fillId="0" borderId="0" applyNumberFormat="0" applyFill="0" applyBorder="0" applyAlignment="0" applyProtection="0"/>
    <xf numFmtId="0" fontId="30" fillId="0" borderId="0"/>
    <xf numFmtId="0" fontId="31" fillId="0" borderId="0"/>
    <xf numFmtId="0" fontId="32" fillId="0" borderId="0"/>
    <xf numFmtId="0" fontId="34" fillId="0" borderId="0"/>
    <xf numFmtId="0" fontId="35" fillId="0" borderId="0"/>
    <xf numFmtId="168" fontId="2" fillId="0" borderId="0" applyFont="0" applyFill="0" applyBorder="0" applyAlignment="0" applyProtection="0"/>
    <xf numFmtId="0" fontId="2" fillId="0" borderId="0"/>
    <xf numFmtId="0" fontId="2" fillId="0" borderId="0"/>
    <xf numFmtId="0" fontId="2" fillId="0" borderId="0"/>
    <xf numFmtId="0" fontId="39" fillId="0" borderId="0"/>
    <xf numFmtId="0" fontId="38" fillId="0" borderId="0"/>
    <xf numFmtId="0" fontId="2" fillId="0" borderId="0"/>
    <xf numFmtId="0" fontId="2" fillId="0" borderId="0"/>
    <xf numFmtId="0" fontId="16" fillId="0" borderId="0"/>
    <xf numFmtId="0" fontId="42" fillId="0" borderId="0"/>
    <xf numFmtId="0" fontId="38" fillId="0" borderId="0"/>
    <xf numFmtId="0" fontId="2" fillId="0" borderId="0"/>
    <xf numFmtId="0" fontId="38" fillId="0" borderId="0"/>
    <xf numFmtId="0" fontId="2" fillId="0" borderId="0"/>
    <xf numFmtId="0" fontId="38" fillId="0" borderId="0"/>
    <xf numFmtId="0" fontId="38" fillId="0" borderId="0"/>
    <xf numFmtId="0" fontId="46" fillId="0" borderId="0" applyNumberFormat="0" applyFill="0" applyBorder="0" applyAlignment="0" applyProtection="0"/>
    <xf numFmtId="0" fontId="47" fillId="0" borderId="0"/>
    <xf numFmtId="0" fontId="49" fillId="0" borderId="0"/>
    <xf numFmtId="0" fontId="38" fillId="0" borderId="0"/>
    <xf numFmtId="0" fontId="2" fillId="0" borderId="0"/>
    <xf numFmtId="0" fontId="53" fillId="0" borderId="0"/>
    <xf numFmtId="0" fontId="38" fillId="0" borderId="0"/>
    <xf numFmtId="0" fontId="2" fillId="0" borderId="0"/>
  </cellStyleXfs>
  <cellXfs count="132">
    <xf numFmtId="0" fontId="0" fillId="0" borderId="0" xfId="0"/>
    <xf numFmtId="0" fontId="0" fillId="0" borderId="0" xfId="0"/>
    <xf numFmtId="1" fontId="2" fillId="0" borderId="0" xfId="39" applyNumberFormat="1" applyFont="1"/>
    <xf numFmtId="1" fontId="2" fillId="0" borderId="0" xfId="39" applyNumberFormat="1" applyAlignment="1">
      <alignment horizontal="center"/>
    </xf>
    <xf numFmtId="1" fontId="2" fillId="0" borderId="0" xfId="39" applyNumberFormat="1" applyAlignment="1">
      <alignment horizontal="center" vertical="center"/>
    </xf>
    <xf numFmtId="2" fontId="23" fillId="0" borderId="13" xfId="0" applyNumberFormat="1" applyFont="1" applyBorder="1" applyAlignment="1">
      <alignment horizontal="center" vertical="center"/>
    </xf>
    <xf numFmtId="0" fontId="0" fillId="0" borderId="13" xfId="0" applyBorder="1" applyAlignment="1">
      <alignment horizontal="center" vertical="center"/>
    </xf>
    <xf numFmtId="0" fontId="0" fillId="0" borderId="0" xfId="0" applyAlignment="1">
      <alignment horizontal="center" vertical="center"/>
    </xf>
    <xf numFmtId="0" fontId="22" fillId="0" borderId="13" xfId="0" applyFont="1" applyBorder="1" applyAlignment="1">
      <alignment horizontal="center" vertical="center"/>
    </xf>
    <xf numFmtId="0" fontId="23" fillId="0" borderId="13" xfId="0" applyFont="1" applyBorder="1" applyAlignment="1">
      <alignment horizontal="left" vertical="center"/>
    </xf>
    <xf numFmtId="2" fontId="22" fillId="0" borderId="13" xfId="0" applyNumberFormat="1" applyFont="1" applyBorder="1" applyAlignment="1">
      <alignment horizontal="center" vertical="center"/>
    </xf>
    <xf numFmtId="1" fontId="27" fillId="0" borderId="0" xfId="39" applyNumberFormat="1" applyFont="1"/>
    <xf numFmtId="1" fontId="26" fillId="0" borderId="12" xfId="39" applyNumberFormat="1" applyFont="1" applyBorder="1" applyAlignment="1">
      <alignment horizontal="center" vertical="center"/>
    </xf>
    <xf numFmtId="0" fontId="25" fillId="0" borderId="13" xfId="0" applyFont="1" applyBorder="1" applyAlignment="1">
      <alignment horizontal="center" vertical="center"/>
    </xf>
    <xf numFmtId="0" fontId="23" fillId="0" borderId="13" xfId="0" applyFont="1" applyFill="1" applyBorder="1" applyAlignment="1">
      <alignment horizontal="left" vertical="center"/>
    </xf>
    <xf numFmtId="165" fontId="0" fillId="0" borderId="0" xfId="0" applyNumberFormat="1" applyAlignment="1">
      <alignment horizontal="center" vertical="center"/>
    </xf>
    <xf numFmtId="1" fontId="22" fillId="0" borderId="13" xfId="0" applyNumberFormat="1" applyFont="1" applyBorder="1" applyAlignment="1">
      <alignment horizontal="center" vertical="center"/>
    </xf>
    <xf numFmtId="0" fontId="0" fillId="0" borderId="13" xfId="0" applyBorder="1"/>
    <xf numFmtId="2" fontId="22" fillId="24" borderId="13" xfId="0" applyNumberFormat="1" applyFont="1" applyFill="1" applyBorder="1" applyAlignment="1">
      <alignment horizontal="center" vertical="center"/>
    </xf>
    <xf numFmtId="1" fontId="24" fillId="0" borderId="13" xfId="39" applyNumberFormat="1" applyFont="1" applyFill="1" applyBorder="1" applyAlignment="1">
      <alignment horizontal="center" vertical="center" wrapText="1"/>
    </xf>
    <xf numFmtId="0" fontId="0" fillId="0" borderId="0" xfId="0" applyAlignment="1">
      <alignment horizontal="center"/>
    </xf>
    <xf numFmtId="0" fontId="0" fillId="0" borderId="0" xfId="0" applyFill="1"/>
    <xf numFmtId="165" fontId="0" fillId="0" borderId="0" xfId="0" applyNumberFormat="1" applyFill="1" applyAlignment="1">
      <alignment horizontal="center" vertical="center"/>
    </xf>
    <xf numFmtId="165" fontId="0" fillId="0" borderId="0" xfId="0" applyNumberFormat="1"/>
    <xf numFmtId="0" fontId="0" fillId="0" borderId="0" xfId="0" applyAlignment="1">
      <alignment horizontal="right"/>
    </xf>
    <xf numFmtId="166" fontId="0" fillId="0" borderId="0" xfId="0" applyNumberFormat="1" applyAlignment="1">
      <alignment horizontal="center" vertical="center"/>
    </xf>
    <xf numFmtId="0" fontId="23" fillId="25" borderId="13" xfId="0" applyFont="1" applyFill="1" applyBorder="1" applyAlignment="1">
      <alignment horizontal="left" vertical="center"/>
    </xf>
    <xf numFmtId="0" fontId="0" fillId="0" borderId="0" xfId="0" applyBorder="1" applyAlignment="1">
      <alignment horizontal="center" vertical="center"/>
    </xf>
    <xf numFmtId="0" fontId="0" fillId="0" borderId="0" xfId="0"/>
    <xf numFmtId="167" fontId="0" fillId="0" borderId="0" xfId="0" applyNumberFormat="1" applyAlignment="1">
      <alignment horizontal="center" vertical="center"/>
    </xf>
    <xf numFmtId="1" fontId="33" fillId="0" borderId="13" xfId="39" applyNumberFormat="1" applyFont="1" applyFill="1" applyBorder="1" applyAlignment="1">
      <alignment horizontal="center" vertical="center" wrapText="1"/>
    </xf>
    <xf numFmtId="1" fontId="24" fillId="0" borderId="11" xfId="39" applyNumberFormat="1" applyFont="1" applyFill="1" applyBorder="1" applyAlignment="1">
      <alignment horizontal="center" vertical="center" wrapText="1"/>
    </xf>
    <xf numFmtId="1" fontId="24" fillId="0" borderId="0" xfId="39" applyNumberFormat="1" applyFont="1" applyFill="1" applyBorder="1" applyAlignment="1">
      <alignment horizontal="center" vertical="center" wrapText="1"/>
    </xf>
    <xf numFmtId="1" fontId="28" fillId="0" borderId="0" xfId="39" applyNumberFormat="1" applyFont="1" applyBorder="1" applyAlignment="1">
      <alignment horizontal="right" vertical="top"/>
    </xf>
    <xf numFmtId="1" fontId="26" fillId="26" borderId="12" xfId="39" applyNumberFormat="1" applyFont="1" applyFill="1" applyBorder="1" applyAlignment="1">
      <alignment horizontal="center" vertical="center"/>
    </xf>
    <xf numFmtId="0" fontId="0" fillId="0" borderId="0" xfId="0" applyFont="1" applyAlignment="1">
      <alignment horizontal="right"/>
    </xf>
    <xf numFmtId="165" fontId="0" fillId="0" borderId="0" xfId="0" applyNumberFormat="1" applyFont="1"/>
    <xf numFmtId="0" fontId="0" fillId="0" borderId="13" xfId="0" applyFont="1" applyBorder="1" applyAlignment="1">
      <alignment horizontal="center" vertical="center"/>
    </xf>
    <xf numFmtId="0" fontId="0" fillId="0" borderId="0" xfId="0" applyFont="1"/>
    <xf numFmtId="0" fontId="22" fillId="0" borderId="13" xfId="0" applyFont="1" applyFill="1" applyBorder="1" applyAlignment="1">
      <alignment horizontal="center" vertical="center"/>
    </xf>
    <xf numFmtId="0" fontId="0" fillId="0" borderId="13" xfId="0" applyFill="1" applyBorder="1" applyAlignment="1">
      <alignment horizontal="center" vertical="center"/>
    </xf>
    <xf numFmtId="0" fontId="0" fillId="0" borderId="13" xfId="0" applyFill="1" applyBorder="1"/>
    <xf numFmtId="2" fontId="22" fillId="0" borderId="13" xfId="0" applyNumberFormat="1" applyFont="1" applyFill="1" applyBorder="1" applyAlignment="1">
      <alignment horizontal="center" vertical="center"/>
    </xf>
    <xf numFmtId="14" fontId="24" fillId="0" borderId="13" xfId="39" applyNumberFormat="1" applyFont="1" applyFill="1" applyBorder="1" applyAlignment="1">
      <alignment horizontal="center" vertical="center" wrapText="1"/>
    </xf>
    <xf numFmtId="1" fontId="26" fillId="26" borderId="1" xfId="39" applyNumberFormat="1" applyFont="1" applyFill="1" applyBorder="1" applyAlignment="1">
      <alignment horizontal="center" vertical="center" wrapText="1"/>
    </xf>
    <xf numFmtId="1" fontId="36" fillId="0" borderId="13" xfId="0" applyNumberFormat="1" applyFont="1" applyBorder="1" applyAlignment="1">
      <alignment horizontal="center" vertical="center"/>
    </xf>
    <xf numFmtId="0" fontId="23" fillId="27" borderId="13" xfId="0" applyFont="1" applyFill="1" applyBorder="1" applyAlignment="1">
      <alignment horizontal="left" vertical="center"/>
    </xf>
    <xf numFmtId="0" fontId="0" fillId="28" borderId="0" xfId="0" applyFill="1" applyAlignment="1">
      <alignment horizontal="center" vertical="center"/>
    </xf>
    <xf numFmtId="165" fontId="0" fillId="28" borderId="0" xfId="0" applyNumberFormat="1" applyFill="1" applyAlignment="1">
      <alignment horizontal="center" vertical="center"/>
    </xf>
    <xf numFmtId="2" fontId="0" fillId="28" borderId="13" xfId="0" applyNumberFormat="1" applyFill="1" applyBorder="1" applyAlignment="1">
      <alignment horizontal="center" vertical="center"/>
    </xf>
    <xf numFmtId="0" fontId="0" fillId="28" borderId="13" xfId="0" applyFill="1" applyBorder="1" applyAlignment="1">
      <alignment horizontal="center" vertical="center"/>
    </xf>
    <xf numFmtId="169" fontId="0" fillId="0" borderId="0" xfId="0" applyNumberFormat="1"/>
    <xf numFmtId="0" fontId="0" fillId="0" borderId="0" xfId="0" applyAlignment="1">
      <alignment vertical="center"/>
    </xf>
    <xf numFmtId="1" fontId="0" fillId="0" borderId="0" xfId="0" applyNumberFormat="1" applyFill="1"/>
    <xf numFmtId="1" fontId="36" fillId="0" borderId="13" xfId="0" applyNumberFormat="1" applyFont="1" applyFill="1" applyBorder="1" applyAlignment="1">
      <alignment horizontal="center" vertical="center"/>
    </xf>
    <xf numFmtId="1" fontId="36" fillId="0" borderId="15" xfId="0" applyNumberFormat="1" applyFont="1" applyBorder="1" applyAlignment="1">
      <alignment horizontal="center" vertical="center"/>
    </xf>
    <xf numFmtId="0" fontId="0" fillId="30" borderId="0" xfId="0" applyFill="1"/>
    <xf numFmtId="0" fontId="24" fillId="0" borderId="1" xfId="0" applyFont="1" applyFill="1" applyBorder="1" applyAlignment="1">
      <alignment horizontal="center" vertical="center"/>
    </xf>
    <xf numFmtId="0" fontId="24" fillId="0" borderId="1" xfId="0" applyFont="1" applyBorder="1" applyAlignment="1">
      <alignment horizontal="center" vertical="center"/>
    </xf>
    <xf numFmtId="0" fontId="24" fillId="30" borderId="1" xfId="0" applyFont="1" applyFill="1" applyBorder="1" applyAlignment="1">
      <alignment horizontal="center" vertical="center"/>
    </xf>
    <xf numFmtId="0" fontId="0" fillId="0" borderId="1" xfId="0" applyBorder="1" applyAlignment="1">
      <alignment vertical="center"/>
    </xf>
    <xf numFmtId="1" fontId="41" fillId="0" borderId="1" xfId="0" applyNumberFormat="1" applyFont="1" applyFill="1" applyBorder="1" applyAlignment="1">
      <alignment horizontal="center"/>
    </xf>
    <xf numFmtId="1" fontId="40" fillId="0" borderId="1" xfId="0" applyNumberFormat="1" applyFont="1" applyBorder="1" applyAlignment="1">
      <alignment horizontal="center"/>
    </xf>
    <xf numFmtId="170" fontId="40" fillId="0" borderId="1" xfId="0" applyNumberFormat="1" applyFont="1" applyBorder="1" applyAlignment="1">
      <alignment horizontal="center"/>
    </xf>
    <xf numFmtId="1" fontId="2" fillId="29" borderId="1" xfId="0" applyNumberFormat="1" applyFont="1" applyFill="1" applyBorder="1" applyAlignment="1">
      <alignment horizontal="center" vertical="top" wrapText="1"/>
    </xf>
    <xf numFmtId="1" fontId="40" fillId="30" borderId="1" xfId="0" applyNumberFormat="1" applyFont="1" applyFill="1" applyBorder="1" applyAlignment="1">
      <alignment horizontal="center"/>
    </xf>
    <xf numFmtId="0" fontId="43" fillId="0" borderId="1" xfId="60" applyFont="1" applyBorder="1" applyAlignment="1">
      <alignment horizontal="center" vertical="center"/>
    </xf>
    <xf numFmtId="1" fontId="43" fillId="0" borderId="1" xfId="60" applyNumberFormat="1" applyFont="1" applyBorder="1" applyAlignment="1">
      <alignment horizontal="center" vertical="center"/>
    </xf>
    <xf numFmtId="0" fontId="42" fillId="0" borderId="1" xfId="60" applyBorder="1" applyAlignment="1">
      <alignment horizontal="center"/>
    </xf>
    <xf numFmtId="0" fontId="23" fillId="0" borderId="1" xfId="0" applyFont="1" applyBorder="1" applyAlignment="1">
      <alignment horizontal="left" vertical="center"/>
    </xf>
    <xf numFmtId="0" fontId="44" fillId="0" borderId="1" xfId="0" applyFont="1" applyFill="1" applyBorder="1" applyAlignment="1">
      <alignment horizontal="center" vertical="center"/>
    </xf>
    <xf numFmtId="0" fontId="23" fillId="0" borderId="1" xfId="0" applyFont="1" applyFill="1" applyBorder="1" applyAlignment="1">
      <alignment horizontal="left" vertical="center"/>
    </xf>
    <xf numFmtId="169" fontId="0" fillId="0" borderId="1" xfId="0" applyNumberFormat="1" applyBorder="1"/>
    <xf numFmtId="165" fontId="0" fillId="0" borderId="0" xfId="0" applyNumberFormat="1" applyFill="1"/>
    <xf numFmtId="1" fontId="26" fillId="26" borderId="12" xfId="39" applyNumberFormat="1" applyFont="1" applyFill="1" applyBorder="1" applyAlignment="1">
      <alignment horizontal="center" vertical="center" wrapText="1"/>
    </xf>
    <xf numFmtId="0" fontId="45" fillId="0" borderId="0" xfId="0" applyFont="1"/>
    <xf numFmtId="0" fontId="46" fillId="0" borderId="0" xfId="67"/>
    <xf numFmtId="0" fontId="23" fillId="0" borderId="0" xfId="0" applyFont="1" applyBorder="1" applyAlignment="1">
      <alignment horizontal="left" vertical="center"/>
    </xf>
    <xf numFmtId="0" fontId="22" fillId="0" borderId="0" xfId="0" applyFont="1" applyFill="1" applyBorder="1" applyAlignment="1">
      <alignment horizontal="center" vertical="center"/>
    </xf>
    <xf numFmtId="0" fontId="22" fillId="0" borderId="0" xfId="0" applyFont="1" applyBorder="1" applyAlignment="1">
      <alignment horizontal="center" vertical="center"/>
    </xf>
    <xf numFmtId="0" fontId="22" fillId="0" borderId="15" xfId="0" applyFont="1" applyBorder="1" applyAlignment="1">
      <alignment horizontal="center" vertical="center"/>
    </xf>
    <xf numFmtId="0" fontId="0" fillId="0" borderId="0" xfId="0" applyFill="1" applyBorder="1" applyAlignment="1">
      <alignment horizontal="center" vertical="center"/>
    </xf>
    <xf numFmtId="2" fontId="0" fillId="28" borderId="0" xfId="0" applyNumberFormat="1" applyFill="1" applyBorder="1" applyAlignment="1">
      <alignment horizontal="center" vertical="center"/>
    </xf>
    <xf numFmtId="0" fontId="0" fillId="0" borderId="1" xfId="0" applyBorder="1" applyAlignment="1">
      <alignment horizontal="center" vertical="center"/>
    </xf>
    <xf numFmtId="1" fontId="48" fillId="0" borderId="13" xfId="39" applyNumberFormat="1" applyFont="1" applyFill="1" applyBorder="1" applyAlignment="1">
      <alignment horizontal="center" vertical="center" wrapText="1"/>
    </xf>
    <xf numFmtId="0" fontId="22" fillId="0" borderId="13" xfId="0" applyFont="1" applyFill="1" applyBorder="1"/>
    <xf numFmtId="0" fontId="2" fillId="0" borderId="1" xfId="40" applyFont="1" applyBorder="1" applyAlignment="1">
      <alignment horizontal="center" vertical="center" wrapText="1"/>
    </xf>
    <xf numFmtId="0" fontId="2" fillId="0" borderId="1" xfId="40" applyFont="1" applyFill="1" applyBorder="1" applyAlignment="1">
      <alignment horizontal="center" vertical="center" wrapText="1"/>
    </xf>
    <xf numFmtId="0" fontId="2" fillId="25" borderId="1" xfId="40" applyFont="1" applyFill="1" applyBorder="1" applyAlignment="1">
      <alignment horizontal="center" vertical="center" wrapText="1"/>
    </xf>
    <xf numFmtId="165" fontId="0" fillId="0" borderId="0" xfId="0" applyNumberFormat="1" applyFill="1" applyAlignment="1">
      <alignment horizontal="center" vertical="center" wrapText="1"/>
    </xf>
    <xf numFmtId="0" fontId="2" fillId="24" borderId="1" xfId="40" applyFont="1" applyFill="1" applyBorder="1" applyAlignment="1">
      <alignment horizontal="center" vertical="center" wrapText="1"/>
    </xf>
    <xf numFmtId="14" fontId="0" fillId="0" borderId="0" xfId="0" applyNumberFormat="1" applyAlignment="1">
      <alignment horizontal="center" vertical="center" wrapText="1"/>
    </xf>
    <xf numFmtId="0" fontId="0" fillId="27" borderId="0" xfId="0" applyFill="1"/>
    <xf numFmtId="1" fontId="0" fillId="0" borderId="0" xfId="0" applyNumberFormat="1"/>
    <xf numFmtId="1" fontId="2" fillId="0" borderId="1" xfId="64" applyNumberFormat="1" applyBorder="1" applyAlignment="1">
      <alignment horizontal="center"/>
    </xf>
    <xf numFmtId="1" fontId="28" fillId="0" borderId="14" xfId="39" applyNumberFormat="1" applyFont="1" applyBorder="1" applyAlignment="1">
      <alignment vertical="top"/>
    </xf>
    <xf numFmtId="0" fontId="22" fillId="0" borderId="0" xfId="0" applyFont="1" applyFill="1" applyBorder="1"/>
    <xf numFmtId="0" fontId="0" fillId="0" borderId="0" xfId="0" applyBorder="1"/>
    <xf numFmtId="0" fontId="22" fillId="0" borderId="15" xfId="0" applyFont="1" applyFill="1" applyBorder="1" applyAlignment="1">
      <alignment horizontal="center" vertical="center"/>
    </xf>
    <xf numFmtId="0" fontId="0" fillId="28" borderId="0" xfId="0" applyFill="1" applyBorder="1" applyAlignment="1">
      <alignment horizontal="center" vertical="center"/>
    </xf>
    <xf numFmtId="14" fontId="0" fillId="0" borderId="0" xfId="0" applyNumberFormat="1" applyFill="1" applyAlignment="1">
      <alignment horizontal="center" vertical="center" wrapText="1"/>
    </xf>
    <xf numFmtId="49" fontId="51" fillId="0" borderId="11" xfId="0" applyNumberFormat="1" applyFont="1" applyBorder="1" applyAlignment="1">
      <alignment horizontal="left" vertical="center" wrapText="1"/>
    </xf>
    <xf numFmtId="49" fontId="52" fillId="0" borderId="11" xfId="0" applyNumberFormat="1" applyFont="1" applyBorder="1" applyAlignment="1">
      <alignment horizontal="left" vertical="center" wrapText="1"/>
    </xf>
    <xf numFmtId="49" fontId="51" fillId="0" borderId="11" xfId="0" applyNumberFormat="1" applyFont="1" applyBorder="1" applyAlignment="1" applyProtection="1">
      <alignment horizontal="left" vertical="center" wrapText="1"/>
      <protection locked="0"/>
    </xf>
    <xf numFmtId="0" fontId="22" fillId="25" borderId="13" xfId="0" applyFont="1" applyFill="1" applyBorder="1" applyAlignment="1">
      <alignment horizontal="center" vertical="center"/>
    </xf>
    <xf numFmtId="0" fontId="22" fillId="25" borderId="0" xfId="0" applyFont="1" applyFill="1" applyBorder="1" applyAlignment="1">
      <alignment horizontal="center" vertical="center"/>
    </xf>
    <xf numFmtId="2" fontId="55" fillId="24" borderId="13" xfId="0" applyNumberFormat="1" applyFont="1" applyFill="1" applyBorder="1" applyAlignment="1">
      <alignment horizontal="center" vertical="center"/>
    </xf>
    <xf numFmtId="0" fontId="57" fillId="0" borderId="11" xfId="0" applyFont="1" applyBorder="1" applyAlignment="1">
      <alignment horizontal="center" vertical="center" wrapText="1"/>
    </xf>
    <xf numFmtId="0" fontId="56" fillId="0" borderId="0" xfId="0" applyFont="1" applyAlignment="1">
      <alignment horizontal="left" vertical="center"/>
    </xf>
    <xf numFmtId="1" fontId="55" fillId="0" borderId="13" xfId="0" applyNumberFormat="1" applyFont="1" applyBorder="1" applyAlignment="1">
      <alignment horizontal="center" vertical="center"/>
    </xf>
    <xf numFmtId="2" fontId="55" fillId="0" borderId="13" xfId="0" applyNumberFormat="1" applyFont="1" applyFill="1" applyBorder="1" applyAlignment="1">
      <alignment horizontal="center" vertical="center"/>
    </xf>
    <xf numFmtId="2" fontId="55" fillId="0" borderId="13" xfId="0" applyNumberFormat="1" applyFont="1" applyBorder="1" applyAlignment="1">
      <alignment horizontal="center" vertical="center"/>
    </xf>
    <xf numFmtId="0" fontId="55" fillId="0" borderId="13" xfId="0" applyNumberFormat="1" applyFont="1" applyBorder="1" applyAlignment="1">
      <alignment horizontal="center" vertical="center"/>
    </xf>
    <xf numFmtId="2" fontId="54" fillId="0" borderId="13" xfId="0" applyNumberFormat="1" applyFont="1" applyBorder="1" applyAlignment="1">
      <alignment horizontal="center" vertical="center"/>
    </xf>
    <xf numFmtId="0" fontId="54" fillId="0" borderId="13" xfId="0" applyNumberFormat="1" applyFont="1" applyBorder="1" applyAlignment="1">
      <alignment horizontal="left" vertical="center"/>
    </xf>
    <xf numFmtId="0" fontId="54" fillId="0" borderId="13" xfId="0" applyFont="1" applyBorder="1" applyAlignment="1">
      <alignment horizontal="left" vertical="center"/>
    </xf>
    <xf numFmtId="1" fontId="2" fillId="0" borderId="1" xfId="64" applyNumberFormat="1" applyFill="1" applyBorder="1" applyAlignment="1">
      <alignment horizontal="center" vertical="center"/>
    </xf>
    <xf numFmtId="1" fontId="49" fillId="0" borderId="1" xfId="69" applyNumberFormat="1" applyFill="1" applyBorder="1" applyAlignment="1">
      <alignment horizontal="center" vertical="center"/>
    </xf>
    <xf numFmtId="0" fontId="49" fillId="0" borderId="1" xfId="69" applyFill="1" applyBorder="1" applyAlignment="1">
      <alignment horizontal="center" vertical="center"/>
    </xf>
    <xf numFmtId="1" fontId="49" fillId="0" borderId="1" xfId="69" applyNumberFormat="1" applyBorder="1" applyAlignment="1">
      <alignment horizontal="center" vertical="center"/>
    </xf>
    <xf numFmtId="0" fontId="49" fillId="0" borderId="1" xfId="69" applyBorder="1" applyAlignment="1">
      <alignment horizontal="center" vertical="center"/>
    </xf>
    <xf numFmtId="1" fontId="2" fillId="0" borderId="1" xfId="64" applyNumberFormat="1" applyBorder="1" applyAlignment="1">
      <alignment horizontal="center" vertical="center"/>
    </xf>
    <xf numFmtId="0" fontId="42" fillId="0" borderId="1" xfId="60" applyBorder="1" applyAlignment="1">
      <alignment horizontal="center" vertical="center"/>
    </xf>
    <xf numFmtId="1" fontId="53" fillId="0" borderId="1" xfId="72" applyNumberFormat="1" applyBorder="1" applyAlignment="1">
      <alignment horizontal="center" vertical="center"/>
    </xf>
    <xf numFmtId="0" fontId="53" fillId="0" borderId="1" xfId="72" applyBorder="1" applyAlignment="1">
      <alignment horizontal="center" vertical="center"/>
    </xf>
    <xf numFmtId="0" fontId="0" fillId="0" borderId="1" xfId="0" applyBorder="1" applyAlignment="1">
      <alignment horizontal="left" vertical="center"/>
    </xf>
    <xf numFmtId="1" fontId="42" fillId="0" borderId="1" xfId="60" applyNumberFormat="1" applyBorder="1" applyAlignment="1">
      <alignment horizontal="left"/>
    </xf>
    <xf numFmtId="0" fontId="0" fillId="0" borderId="0" xfId="0" applyAlignment="1">
      <alignment horizontal="left"/>
    </xf>
    <xf numFmtId="0" fontId="23" fillId="0" borderId="0" xfId="0" applyFont="1" applyFill="1" applyBorder="1" applyAlignment="1">
      <alignment horizontal="left" vertical="center"/>
    </xf>
    <xf numFmtId="1" fontId="37" fillId="0" borderId="0" xfId="39" applyNumberFormat="1" applyFont="1" applyFill="1" applyBorder="1" applyAlignment="1">
      <alignment horizontal="center" vertical="center"/>
    </xf>
    <xf numFmtId="0" fontId="29" fillId="0" borderId="0" xfId="0" applyFont="1" applyAlignment="1">
      <alignment vertical="center" wrapText="1"/>
    </xf>
    <xf numFmtId="1" fontId="50" fillId="0" borderId="0" xfId="39" applyNumberFormat="1" applyFont="1" applyBorder="1" applyAlignment="1">
      <alignment horizontal="right" vertical="top" wrapText="1"/>
    </xf>
  </cellXfs>
  <cellStyles count="75">
    <cellStyle name="20% - Accent1 2" xfId="3"/>
    <cellStyle name="20% - Accent2 2" xfId="4"/>
    <cellStyle name="20% - Accent3 2" xfId="5"/>
    <cellStyle name="20% - Accent4 2" xfId="6"/>
    <cellStyle name="20% - Accent5 2" xfId="7"/>
    <cellStyle name="20% - Accent6 2" xfId="8"/>
    <cellStyle name="40% - Accent1 2" xfId="9"/>
    <cellStyle name="40% - Accent2 2" xfId="10"/>
    <cellStyle name="40% - Accent3 2" xfId="11"/>
    <cellStyle name="40% - Accent4 2" xfId="12"/>
    <cellStyle name="40% - Accent5 2" xfId="13"/>
    <cellStyle name="40% - Accent6 2" xfId="14"/>
    <cellStyle name="60% - Accent1 2" xfId="15"/>
    <cellStyle name="60% - Accent2 2" xfId="16"/>
    <cellStyle name="60% - Accent3 2" xfId="17"/>
    <cellStyle name="60% - Accent4 2" xfId="18"/>
    <cellStyle name="60% - Accent5 2" xfId="19"/>
    <cellStyle name="60% - Accent6 2" xfId="20"/>
    <cellStyle name="Accent1 2" xfId="21"/>
    <cellStyle name="Accent2 2" xfId="22"/>
    <cellStyle name="Accent3 2" xfId="23"/>
    <cellStyle name="Accent4 2" xfId="24"/>
    <cellStyle name="Accent5 2" xfId="25"/>
    <cellStyle name="Accent6 2" xfId="26"/>
    <cellStyle name="Bad 2" xfId="27"/>
    <cellStyle name="Calculation 2" xfId="28"/>
    <cellStyle name="Check Cell 2" xfId="29"/>
    <cellStyle name="Explanatory Text 2" xfId="30"/>
    <cellStyle name="Good 2" xfId="31"/>
    <cellStyle name="Heading 1 2" xfId="32"/>
    <cellStyle name="Heading 2 2" xfId="33"/>
    <cellStyle name="Heading 3 2" xfId="34"/>
    <cellStyle name="Heading 4 2" xfId="35"/>
    <cellStyle name="Input 2" xfId="36"/>
    <cellStyle name="Linked Cell 2" xfId="37"/>
    <cellStyle name="Neutral 2" xfId="38"/>
    <cellStyle name="Normal 2" xfId="39"/>
    <cellStyle name="Normal 3" xfId="40"/>
    <cellStyle name="Normal_Sheet1" xfId="50"/>
    <cellStyle name="Note 2" xfId="41"/>
    <cellStyle name="Output 2" xfId="42"/>
    <cellStyle name="Title 2" xfId="43"/>
    <cellStyle name="Total 2" xfId="44"/>
    <cellStyle name="Warning Text 2" xfId="45"/>
    <cellStyle name="Гиперссылка" xfId="67" builtinId="8"/>
    <cellStyle name="Денежный 2" xfId="1"/>
    <cellStyle name="Денежный 3" xfId="51"/>
    <cellStyle name="Обычный" xfId="0" builtinId="0"/>
    <cellStyle name="Обычный 10" xfId="60"/>
    <cellStyle name="Обычный 10 2" xfId="64"/>
    <cellStyle name="Обычный 11" xfId="61"/>
    <cellStyle name="Обычный 12" xfId="63"/>
    <cellStyle name="Обычный 13" xfId="65"/>
    <cellStyle name="Обычный 14" xfId="66"/>
    <cellStyle name="Обычный 15" xfId="68"/>
    <cellStyle name="Обычный 15 2" xfId="71"/>
    <cellStyle name="Обычный 16" xfId="69"/>
    <cellStyle name="Обычный 16 2" xfId="74"/>
    <cellStyle name="Обычный 17" xfId="70"/>
    <cellStyle name="Обычный 18" xfId="72"/>
    <cellStyle name="Обычный 19" xfId="73"/>
    <cellStyle name="Обычный 2" xfId="2"/>
    <cellStyle name="Обычный 2 2" xfId="52"/>
    <cellStyle name="Обычный 3" xfId="46"/>
    <cellStyle name="Обычный 3 2" xfId="53"/>
    <cellStyle name="Обычный 4" xfId="47"/>
    <cellStyle name="Обычный 4 2" xfId="54"/>
    <cellStyle name="Обычный 5" xfId="48"/>
    <cellStyle name="Обычный 5 2" xfId="57"/>
    <cellStyle name="Обычный 6" xfId="49"/>
    <cellStyle name="Обычный 6 2" xfId="58"/>
    <cellStyle name="Обычный 7" xfId="55"/>
    <cellStyle name="Обычный 7 2" xfId="62"/>
    <cellStyle name="Обычный 8" xfId="56"/>
    <cellStyle name="Обычный 9" xfId="59"/>
  </cellStyles>
  <dxfs count="97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FF00"/>
        </patternFill>
      </fill>
    </dxf>
    <dxf>
      <fill>
        <patternFill>
          <bgColor rgb="FF00B0F0"/>
        </patternFill>
      </fill>
    </dxf>
    <dxf>
      <fill>
        <patternFill>
          <bgColor theme="9" tint="-0.24994659260841701"/>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39994506668294322"/>
        </patternFill>
      </fill>
    </dxf>
    <dxf>
      <fill>
        <patternFill>
          <bgColor theme="9" tint="0.39994506668294322"/>
        </patternFill>
      </fill>
    </dxf>
    <dxf>
      <fill>
        <patternFill>
          <bgColor rgb="FFFFFF00"/>
        </patternFill>
      </fill>
    </dxf>
    <dxf>
      <fill>
        <patternFill>
          <bgColor rgb="FF00B0F0"/>
        </patternFill>
      </fill>
    </dxf>
    <dxf>
      <fill>
        <patternFill>
          <bgColor theme="9" tint="-0.24994659260841701"/>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39994506668294322"/>
        </patternFill>
      </fill>
    </dxf>
    <dxf>
      <fill>
        <patternFill>
          <bgColor theme="9" tint="0.39994506668294322"/>
        </patternFill>
      </fill>
    </dxf>
    <dxf>
      <fill>
        <patternFill>
          <bgColor rgb="FFFFFF00"/>
        </patternFill>
      </fill>
    </dxf>
    <dxf>
      <fill>
        <patternFill>
          <bgColor rgb="FF00B0F0"/>
        </patternFill>
      </fill>
    </dxf>
    <dxf>
      <fill>
        <patternFill>
          <bgColor theme="9" tint="-0.24994659260841701"/>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FF00"/>
        </patternFill>
      </fill>
    </dxf>
    <dxf>
      <fill>
        <patternFill>
          <bgColor rgb="FF00B0F0"/>
        </patternFill>
      </fill>
    </dxf>
    <dxf>
      <fill>
        <patternFill>
          <bgColor theme="9" tint="-0.24994659260841701"/>
        </patternFill>
      </fill>
    </dxf>
    <dxf>
      <font>
        <color rgb="FF9C0006"/>
      </font>
      <fill>
        <patternFill>
          <bgColor rgb="FFFFC7CE"/>
        </patternFill>
      </fill>
    </dxf>
    <dxf>
      <fill>
        <patternFill>
          <bgColor rgb="FFFFFF00"/>
        </patternFill>
      </fill>
    </dxf>
    <dxf>
      <fill>
        <patternFill>
          <bgColor rgb="FF00B0F0"/>
        </patternFill>
      </fill>
    </dxf>
    <dxf>
      <fill>
        <patternFill>
          <bgColor theme="9" tint="-0.24994659260841701"/>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39994506668294322"/>
        </patternFill>
      </fill>
    </dxf>
    <dxf>
      <fill>
        <patternFill>
          <bgColor theme="9"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39994506668294322"/>
        </patternFill>
      </fill>
    </dxf>
    <dxf>
      <fill>
        <patternFill>
          <bgColor theme="9"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39994506668294322"/>
        </patternFill>
      </fill>
    </dxf>
    <dxf>
      <fill>
        <patternFill>
          <bgColor theme="9"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39994506668294322"/>
        </patternFill>
      </fill>
    </dxf>
    <dxf>
      <fill>
        <patternFill>
          <bgColor theme="9" tint="0.39994506668294322"/>
        </patternFill>
      </fill>
    </dxf>
    <dxf>
      <fill>
        <patternFill>
          <bgColor theme="9"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39994506668294322"/>
        </patternFill>
      </fill>
    </dxf>
    <dxf>
      <fill>
        <patternFill>
          <bgColor theme="9"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39994506668294322"/>
        </patternFill>
      </fill>
    </dxf>
    <dxf>
      <fill>
        <patternFill>
          <bgColor theme="9"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39994506668294322"/>
        </patternFill>
      </fill>
    </dxf>
    <dxf>
      <fill>
        <patternFill>
          <bgColor theme="9"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39994506668294322"/>
        </patternFill>
      </fill>
    </dxf>
    <dxf>
      <fill>
        <patternFill>
          <bgColor theme="9"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39994506668294322"/>
        </patternFill>
      </fill>
    </dxf>
    <dxf>
      <fill>
        <patternFill>
          <bgColor theme="9"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39994506668294322"/>
        </patternFill>
      </fill>
    </dxf>
    <dxf>
      <fill>
        <patternFill>
          <bgColor theme="9"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39994506668294322"/>
        </patternFill>
      </fill>
    </dxf>
    <dxf>
      <fill>
        <patternFill>
          <bgColor theme="9"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39994506668294322"/>
        </patternFill>
      </fill>
    </dxf>
    <dxf>
      <fill>
        <patternFill>
          <bgColor theme="9"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39994506668294322"/>
        </patternFill>
      </fill>
    </dxf>
    <dxf>
      <fill>
        <patternFill>
          <bgColor theme="9"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39994506668294322"/>
        </patternFill>
      </fill>
    </dxf>
    <dxf>
      <fill>
        <patternFill>
          <bgColor theme="9"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39994506668294322"/>
        </patternFill>
      </fill>
    </dxf>
    <dxf>
      <fill>
        <patternFill>
          <bgColor theme="9"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39994506668294322"/>
        </patternFill>
      </fill>
    </dxf>
    <dxf>
      <fill>
        <patternFill>
          <bgColor theme="9"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39994506668294322"/>
        </patternFill>
      </fill>
    </dxf>
    <dxf>
      <fill>
        <patternFill>
          <bgColor theme="9" tint="0.39994506668294322"/>
        </patternFill>
      </fill>
    </dxf>
    <dxf>
      <font>
        <color rgb="FF9C0006"/>
      </font>
      <fill>
        <patternFill>
          <bgColor rgb="FFFFC7CE"/>
        </patternFill>
      </fill>
    </dxf>
    <dxf>
      <font>
        <condense val="0"/>
        <extend val="0"/>
        <color rgb="FF9C0006"/>
      </font>
      <fill>
        <patternFill>
          <bgColor rgb="FFFFC7CE"/>
        </patternFill>
      </fill>
    </dxf>
    <dxf>
      <fill>
        <patternFill>
          <bgColor theme="9"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39994506668294322"/>
        </patternFill>
      </fill>
    </dxf>
    <dxf>
      <fill>
        <patternFill>
          <bgColor theme="9"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39994506668294322"/>
        </patternFill>
      </fill>
    </dxf>
    <dxf>
      <font>
        <color rgb="FF9C0006"/>
      </font>
      <fill>
        <patternFill>
          <bgColor rgb="FFFFC7CE"/>
        </patternFill>
      </fill>
    </dxf>
    <dxf>
      <font>
        <condense val="0"/>
        <extend val="0"/>
        <color rgb="FF9C0006"/>
      </font>
      <fill>
        <patternFill>
          <bgColor rgb="FFFFC7CE"/>
        </patternFill>
      </fill>
    </dxf>
    <dxf>
      <fill>
        <patternFill>
          <bgColor theme="9" tint="0.39994506668294322"/>
        </patternFill>
      </fill>
    </dxf>
    <dxf>
      <fill>
        <patternFill>
          <bgColor theme="9" tint="0.39994506668294322"/>
        </patternFill>
      </fill>
    </dxf>
    <dxf>
      <font>
        <color rgb="FF9C0006"/>
      </font>
      <fill>
        <patternFill>
          <bgColor rgb="FFFFC7CE"/>
        </patternFill>
      </fill>
    </dxf>
    <dxf>
      <fill>
        <patternFill>
          <bgColor theme="9" tint="0.39994506668294322"/>
        </patternFill>
      </fill>
    </dxf>
    <dxf>
      <font>
        <color rgb="FF9C0006"/>
      </font>
      <fill>
        <patternFill>
          <bgColor rgb="FFFFC7CE"/>
        </patternFill>
      </fill>
    </dxf>
    <dxf>
      <fill>
        <patternFill>
          <bgColor theme="9" tint="0.39994506668294322"/>
        </patternFill>
      </fill>
    </dxf>
    <dxf>
      <font>
        <color rgb="FF9C0006"/>
      </font>
      <fill>
        <patternFill>
          <bgColor rgb="FFFFC7CE"/>
        </patternFill>
      </fill>
    </dxf>
    <dxf>
      <font>
        <color rgb="FF9C0006"/>
      </font>
      <fill>
        <patternFill>
          <bgColor rgb="FFFFC7CE"/>
        </patternFill>
      </fill>
    </dxf>
    <dxf>
      <fill>
        <patternFill>
          <bgColor theme="9"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39994506668294322"/>
        </patternFill>
      </fill>
    </dxf>
    <dxf>
      <font>
        <color rgb="FF9C0006"/>
      </font>
      <fill>
        <patternFill>
          <bgColor rgb="FFFFC7CE"/>
        </patternFill>
      </fill>
    </dxf>
    <dxf>
      <font>
        <color rgb="FF9C0006"/>
      </font>
      <fill>
        <patternFill>
          <bgColor rgb="FFFFC7CE"/>
        </patternFill>
      </fill>
    </dxf>
    <dxf>
      <fill>
        <patternFill>
          <bgColor theme="9"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39994506668294322"/>
        </patternFill>
      </fill>
    </dxf>
    <dxf>
      <font>
        <color rgb="FF9C0006"/>
      </font>
      <fill>
        <patternFill>
          <bgColor rgb="FFFFC7CE"/>
        </patternFill>
      </fill>
    </dxf>
    <dxf>
      <font>
        <color rgb="FF9C0006"/>
      </font>
      <fill>
        <patternFill>
          <bgColor rgb="FFFFC7CE"/>
        </patternFill>
      </fill>
    </dxf>
    <dxf>
      <fill>
        <patternFill>
          <bgColor theme="9" tint="0.39994506668294322"/>
        </patternFill>
      </fill>
    </dxf>
    <dxf>
      <font>
        <color rgb="FF9C0006"/>
      </font>
      <fill>
        <patternFill>
          <bgColor rgb="FFFFC7CE"/>
        </patternFill>
      </fill>
    </dxf>
    <dxf>
      <fill>
        <patternFill>
          <bgColor theme="9" tint="0.39994506668294322"/>
        </patternFill>
      </fill>
    </dxf>
    <dxf>
      <font>
        <color rgb="FF9C0006"/>
      </font>
      <fill>
        <patternFill>
          <bgColor rgb="FFFFC7CE"/>
        </patternFill>
      </fill>
    </dxf>
    <dxf>
      <fill>
        <patternFill>
          <bgColor theme="9" tint="0.39994506668294322"/>
        </patternFill>
      </fill>
    </dxf>
    <dxf>
      <font>
        <color rgb="FF9C0006"/>
      </font>
      <fill>
        <patternFill>
          <bgColor rgb="FFFFC7CE"/>
        </patternFill>
      </fill>
    </dxf>
    <dxf>
      <fill>
        <patternFill>
          <bgColor theme="9" tint="0.39994506668294322"/>
        </patternFill>
      </fill>
    </dxf>
    <dxf>
      <fill>
        <patternFill>
          <bgColor theme="9" tint="0.39994506668294322"/>
        </patternFill>
      </fill>
    </dxf>
    <dxf>
      <fill>
        <patternFill>
          <bgColor theme="9" tint="0.39994506668294322"/>
        </patternFill>
      </fill>
    </dxf>
    <dxf>
      <font>
        <color rgb="FF9C0006"/>
      </font>
      <fill>
        <patternFill>
          <bgColor rgb="FFFFC7CE"/>
        </patternFill>
      </fill>
    </dxf>
    <dxf>
      <font>
        <color rgb="FF9C0006"/>
      </font>
      <fill>
        <patternFill>
          <bgColor rgb="FFFFC7CE"/>
        </patternFill>
      </fill>
    </dxf>
    <dxf>
      <fill>
        <patternFill>
          <bgColor theme="9" tint="0.39994506668294322"/>
        </patternFill>
      </fill>
    </dxf>
    <dxf>
      <font>
        <condense val="0"/>
        <extend val="0"/>
        <color rgb="FF9C0006"/>
      </font>
      <fill>
        <patternFill>
          <bgColor rgb="FFFFC7CE"/>
        </patternFill>
      </fill>
    </dxf>
    <dxf>
      <fill>
        <patternFill>
          <bgColor theme="9" tint="0.39994506668294322"/>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ill>
        <patternFill>
          <bgColor theme="9" tint="0.39994506668294322"/>
        </patternFill>
      </fill>
    </dxf>
    <dxf>
      <font>
        <color rgb="FF9C0006"/>
      </font>
      <fill>
        <patternFill>
          <bgColor rgb="FFFFC7CE"/>
        </patternFill>
      </fill>
    </dxf>
    <dxf>
      <font>
        <condense val="0"/>
        <extend val="0"/>
        <color rgb="FF9C0006"/>
      </font>
      <fill>
        <patternFill>
          <bgColor rgb="FFFFC7CE"/>
        </patternFill>
      </fill>
    </dxf>
    <dxf>
      <fill>
        <patternFill>
          <bgColor theme="9" tint="0.39994506668294322"/>
        </patternFill>
      </fill>
    </dxf>
    <dxf>
      <font>
        <condense val="0"/>
        <extend val="0"/>
        <color rgb="FF9C0006"/>
      </font>
      <fill>
        <patternFill>
          <bgColor rgb="FFFFC7CE"/>
        </patternFill>
      </fill>
    </dxf>
    <dxf>
      <fill>
        <patternFill>
          <bgColor theme="9" tint="0.39994506668294322"/>
        </patternFill>
      </fill>
    </dxf>
    <dxf>
      <fill>
        <patternFill>
          <bgColor theme="9" tint="0.39994506668294322"/>
        </patternFill>
      </fill>
    </dxf>
    <dxf>
      <fill>
        <patternFill>
          <bgColor theme="9" tint="0.39994506668294322"/>
        </patternFill>
      </fill>
    </dxf>
    <dxf>
      <font>
        <b val="0"/>
        <i/>
        <strike val="0"/>
        <condense val="0"/>
        <extend val="0"/>
        <outline val="0"/>
        <shadow val="0"/>
        <u val="none"/>
        <vertAlign val="baseline"/>
        <sz val="12"/>
        <color theme="1"/>
        <name val="Calibri"/>
        <scheme val="minor"/>
      </font>
      <numFmt numFmtId="1" formatCode="0"/>
      <alignment horizontal="center" vertical="center" textRotation="0" wrapText="0" indent="0" justifyLastLine="0" shrinkToFit="0" readingOrder="0"/>
      <border diagonalUp="0" diagonalDown="0">
        <left style="hair">
          <color indexed="64"/>
        </left>
        <right style="hair">
          <color indexed="64"/>
        </right>
        <top style="hair">
          <color indexed="64"/>
        </top>
        <bottom style="hair">
          <color indexed="64"/>
        </bottom>
        <vertical/>
        <horizontal/>
      </border>
    </dxf>
    <dxf>
      <font>
        <b val="0"/>
        <i/>
        <strike val="0"/>
        <condense val="0"/>
        <extend val="0"/>
        <outline val="0"/>
        <shadow val="0"/>
        <u val="none"/>
        <vertAlign val="baseline"/>
        <sz val="12"/>
        <color theme="1"/>
        <name val="Calibri"/>
        <scheme val="minor"/>
      </font>
      <numFmt numFmtId="2" formatCode="0.00"/>
      <fill>
        <patternFill patternType="solid">
          <fgColor indexed="64"/>
          <bgColor rgb="FFFFCCFF"/>
        </patternFill>
      </fill>
      <alignment horizontal="center" vertical="center" textRotation="0" wrapText="0" indent="0" justifyLastLine="0" shrinkToFit="0" readingOrder="0"/>
      <border diagonalUp="0" diagonalDown="0">
        <left style="hair">
          <color indexed="64"/>
        </left>
        <right style="hair">
          <color indexed="64"/>
        </right>
        <top style="hair">
          <color indexed="64"/>
        </top>
        <bottom style="hair">
          <color indexed="64"/>
        </bottom>
        <vertical/>
        <horizontal/>
      </border>
    </dxf>
    <dxf>
      <font>
        <b val="0"/>
        <i/>
        <strike val="0"/>
        <condense val="0"/>
        <extend val="0"/>
        <outline val="0"/>
        <shadow val="0"/>
        <u val="none"/>
        <vertAlign val="baseline"/>
        <sz val="12"/>
        <color theme="1"/>
        <name val="Calibri"/>
        <scheme val="minor"/>
      </font>
      <numFmt numFmtId="2" formatCode="0.00"/>
      <alignment horizontal="center" vertical="center" textRotation="0" wrapText="0" indent="0" justifyLastLine="0" shrinkToFit="0" readingOrder="0"/>
      <border diagonalUp="0" diagonalDown="0">
        <left style="hair">
          <color indexed="64"/>
        </left>
        <right style="hair">
          <color indexed="64"/>
        </right>
        <top style="hair">
          <color indexed="64"/>
        </top>
        <bottom style="hair">
          <color indexed="64"/>
        </bottom>
        <vertical/>
        <horizontal/>
      </border>
    </dxf>
    <dxf>
      <font>
        <b val="0"/>
        <i/>
        <strike val="0"/>
        <condense val="0"/>
        <extend val="0"/>
        <outline val="0"/>
        <shadow val="0"/>
        <u val="none"/>
        <vertAlign val="baseline"/>
        <sz val="12"/>
        <color theme="1"/>
        <name val="Calibri"/>
        <scheme val="minor"/>
      </font>
      <numFmt numFmtId="2" formatCode="0.00"/>
      <fill>
        <patternFill patternType="solid">
          <fgColor indexed="64"/>
          <bgColor rgb="FFFFCCFF"/>
        </patternFill>
      </fill>
      <alignment horizontal="center" vertical="center" textRotation="0" wrapText="0" indent="0" justifyLastLine="0" shrinkToFit="0" readingOrder="0"/>
      <border diagonalUp="0" diagonalDown="0">
        <left style="hair">
          <color indexed="64"/>
        </left>
        <right style="hair">
          <color indexed="64"/>
        </right>
        <top style="hair">
          <color indexed="64"/>
        </top>
        <bottom style="hair">
          <color indexed="64"/>
        </bottom>
      </border>
    </dxf>
    <dxf>
      <font>
        <b val="0"/>
        <i/>
        <strike val="0"/>
        <condense val="0"/>
        <extend val="0"/>
        <outline val="0"/>
        <shadow val="0"/>
        <u val="none"/>
        <vertAlign val="baseline"/>
        <sz val="12"/>
        <color theme="1"/>
        <name val="Calibri"/>
        <scheme val="minor"/>
      </font>
      <numFmt numFmtId="2" formatCode="0.00"/>
      <alignment horizontal="center" vertical="center" textRotation="0" wrapText="0" indent="0" justifyLastLine="0" shrinkToFit="0" readingOrder="0"/>
      <border diagonalUp="0" diagonalDown="0">
        <left style="hair">
          <color indexed="64"/>
        </left>
        <right style="hair">
          <color indexed="64"/>
        </right>
        <top style="hair">
          <color indexed="64"/>
        </top>
        <bottom style="hair">
          <color indexed="64"/>
        </bottom>
        <vertical/>
        <horizontal/>
      </border>
    </dxf>
    <dxf>
      <font>
        <b val="0"/>
        <i/>
        <strike val="0"/>
        <condense val="0"/>
        <extend val="0"/>
        <outline val="0"/>
        <shadow val="0"/>
        <u val="none"/>
        <vertAlign val="baseline"/>
        <sz val="12"/>
        <color theme="1"/>
        <name val="Calibri"/>
        <scheme val="minor"/>
      </font>
      <numFmt numFmtId="2" formatCode="0.00"/>
      <alignment horizontal="center" vertical="center" textRotation="0" wrapText="0" indent="0" justifyLastLine="0" shrinkToFit="0" readingOrder="0"/>
      <border diagonalUp="0" diagonalDown="0">
        <left style="hair">
          <color indexed="64"/>
        </left>
        <right style="hair">
          <color indexed="64"/>
        </right>
        <top style="hair">
          <color indexed="64"/>
        </top>
        <bottom style="hair">
          <color indexed="64"/>
        </bottom>
        <vertical/>
        <horizontal/>
      </border>
    </dxf>
    <dxf>
      <font>
        <b val="0"/>
        <i/>
        <strike val="0"/>
        <condense val="0"/>
        <extend val="0"/>
        <outline val="0"/>
        <shadow val="0"/>
        <u val="none"/>
        <vertAlign val="baseline"/>
        <sz val="12"/>
        <color theme="1"/>
        <name val="Calibri"/>
        <scheme val="minor"/>
      </font>
      <numFmt numFmtId="2" formatCode="0.00"/>
      <alignment horizontal="center" vertical="center" textRotation="0" wrapText="0" indent="0" justifyLastLine="0" shrinkToFit="0" readingOrder="0"/>
      <border diagonalUp="0" diagonalDown="0">
        <left style="hair">
          <color indexed="64"/>
        </left>
        <right style="hair">
          <color indexed="64"/>
        </right>
        <top style="hair">
          <color indexed="64"/>
        </top>
        <bottom style="hair">
          <color indexed="64"/>
        </bottom>
        <vertical/>
        <horizontal/>
      </border>
    </dxf>
    <dxf>
      <font>
        <b val="0"/>
        <i/>
        <strike val="0"/>
        <condense val="0"/>
        <extend val="0"/>
        <outline val="0"/>
        <shadow val="0"/>
        <u val="none"/>
        <vertAlign val="baseline"/>
        <sz val="12"/>
        <color theme="1"/>
        <name val="Calibri"/>
        <scheme val="minor"/>
      </font>
      <numFmt numFmtId="2" formatCode="0.00"/>
      <alignment horizontal="center" vertical="center" textRotation="0" wrapText="0" indent="0" justifyLastLine="0" shrinkToFit="0" readingOrder="0"/>
      <border diagonalUp="0" diagonalDown="0">
        <left style="hair">
          <color indexed="64"/>
        </left>
        <right style="hair">
          <color indexed="64"/>
        </right>
        <top style="hair">
          <color indexed="64"/>
        </top>
        <bottom style="hair">
          <color indexed="64"/>
        </bottom>
        <vertical/>
        <horizontal/>
      </border>
    </dxf>
    <dxf>
      <font>
        <b val="0"/>
        <i/>
        <strike val="0"/>
        <condense val="0"/>
        <extend val="0"/>
        <outline val="0"/>
        <shadow val="0"/>
        <u val="none"/>
        <vertAlign val="baseline"/>
        <sz val="12"/>
        <color theme="1"/>
        <name val="Calibri"/>
        <scheme val="minor"/>
      </font>
      <numFmt numFmtId="2" formatCode="0.00"/>
      <alignment horizontal="center" vertical="center" textRotation="0" wrapText="0" indent="0" justifyLastLine="0" shrinkToFit="0" readingOrder="0"/>
      <border diagonalUp="0" diagonalDown="0">
        <left style="hair">
          <color indexed="64"/>
        </left>
        <right style="hair">
          <color indexed="64"/>
        </right>
        <top style="hair">
          <color indexed="64"/>
        </top>
        <bottom style="hair">
          <color indexed="64"/>
        </bottom>
        <vertical/>
        <horizontal/>
      </border>
    </dxf>
    <dxf>
      <font>
        <b val="0"/>
        <i/>
        <strike val="0"/>
        <condense val="0"/>
        <extend val="0"/>
        <outline val="0"/>
        <shadow val="0"/>
        <u val="none"/>
        <vertAlign val="baseline"/>
        <sz val="12"/>
        <color theme="1"/>
        <name val="Calibri"/>
        <scheme val="minor"/>
      </font>
      <numFmt numFmtId="2" formatCode="0.00"/>
      <alignment horizontal="center" vertical="center" textRotation="0" wrapText="0" indent="0" justifyLastLine="0" shrinkToFit="0" readingOrder="0"/>
      <border diagonalUp="0" diagonalDown="0">
        <left style="hair">
          <color indexed="64"/>
        </left>
        <right style="hair">
          <color indexed="64"/>
        </right>
        <top style="hair">
          <color indexed="64"/>
        </top>
        <bottom style="hair">
          <color indexed="64"/>
        </bottom>
        <vertical/>
        <horizontal/>
      </border>
    </dxf>
    <dxf>
      <font>
        <b val="0"/>
        <i/>
        <strike val="0"/>
        <condense val="0"/>
        <extend val="0"/>
        <outline val="0"/>
        <shadow val="0"/>
        <u val="none"/>
        <vertAlign val="baseline"/>
        <sz val="12"/>
        <color theme="1"/>
        <name val="Calibri"/>
        <scheme val="minor"/>
      </font>
      <numFmt numFmtId="2" formatCode="0.00"/>
      <alignment horizontal="center" vertical="center" textRotation="0" wrapText="0" indent="0" justifyLastLine="0" shrinkToFit="0" readingOrder="0"/>
      <border diagonalUp="0" diagonalDown="0">
        <left style="hair">
          <color indexed="64"/>
        </left>
        <right style="hair">
          <color indexed="64"/>
        </right>
        <top style="hair">
          <color indexed="64"/>
        </top>
        <bottom style="hair">
          <color indexed="64"/>
        </bottom>
        <vertical/>
        <horizontal/>
      </border>
    </dxf>
    <dxf>
      <font>
        <b/>
        <i val="0"/>
        <strike val="0"/>
        <condense val="0"/>
        <extend val="0"/>
        <outline val="0"/>
        <shadow val="0"/>
        <u val="none"/>
        <vertAlign val="baseline"/>
        <sz val="12"/>
        <color theme="1"/>
        <name val="Calibri"/>
        <scheme val="minor"/>
      </font>
      <numFmt numFmtId="2" formatCode="0.00"/>
      <alignment horizontal="center" vertical="center" textRotation="0" wrapText="0" indent="0" justifyLastLine="0" shrinkToFit="0" readingOrder="0"/>
      <border diagonalUp="0" diagonalDown="0">
        <left style="hair">
          <color indexed="64"/>
        </left>
        <right style="hair">
          <color indexed="64"/>
        </right>
        <top style="hair">
          <color indexed="64"/>
        </top>
        <bottom style="hair">
          <color indexed="64"/>
        </bottom>
        <vertical/>
        <horizontal/>
      </border>
    </dxf>
    <dxf>
      <font>
        <b val="0"/>
        <i/>
        <strike val="0"/>
        <condense val="0"/>
        <extend val="0"/>
        <outline val="0"/>
        <shadow val="0"/>
        <u val="none"/>
        <vertAlign val="baseline"/>
        <sz val="12"/>
        <color theme="1"/>
        <name val="Calibri"/>
        <scheme val="minor"/>
      </font>
      <numFmt numFmtId="2" formatCode="0.00"/>
      <alignment horizontal="center" vertical="center" textRotation="0" wrapText="0" indent="0" justifyLastLine="0" shrinkToFit="0" readingOrder="0"/>
      <border diagonalUp="0" diagonalDown="0">
        <left style="hair">
          <color indexed="64"/>
        </left>
        <right style="hair">
          <color indexed="64"/>
        </right>
        <top style="hair">
          <color indexed="64"/>
        </top>
        <bottom style="hair">
          <color indexed="64"/>
        </bottom>
        <vertical/>
        <horizontal/>
      </border>
    </dxf>
    <dxf>
      <font>
        <b val="0"/>
        <i/>
        <strike val="0"/>
        <condense val="0"/>
        <extend val="0"/>
        <outline val="0"/>
        <shadow val="0"/>
        <u val="none"/>
        <vertAlign val="baseline"/>
        <sz val="12"/>
        <color theme="1"/>
        <name val="Calibri"/>
        <scheme val="minor"/>
      </font>
      <numFmt numFmtId="2" formatCode="0.00"/>
      <alignment horizontal="center" vertical="center" textRotation="0" wrapText="0" indent="0" justifyLastLine="0" shrinkToFit="0" readingOrder="0"/>
      <border diagonalUp="0" diagonalDown="0">
        <left style="hair">
          <color indexed="64"/>
        </left>
        <right style="hair">
          <color indexed="64"/>
        </right>
        <top style="hair">
          <color indexed="64"/>
        </top>
        <bottom style="hair">
          <color indexed="64"/>
        </bottom>
        <vertical/>
        <horizontal/>
      </border>
    </dxf>
    <dxf>
      <font>
        <b val="0"/>
        <i/>
        <strike val="0"/>
        <condense val="0"/>
        <extend val="0"/>
        <outline val="0"/>
        <shadow val="0"/>
        <u val="none"/>
        <vertAlign val="baseline"/>
        <sz val="12"/>
        <color theme="1"/>
        <name val="Calibri"/>
        <scheme val="minor"/>
      </font>
      <numFmt numFmtId="2" formatCode="0.00"/>
      <alignment horizontal="center" vertical="center" textRotation="0" wrapText="0" indent="0" justifyLastLine="0" shrinkToFit="0" readingOrder="0"/>
      <border diagonalUp="0" diagonalDown="0">
        <left style="hair">
          <color indexed="64"/>
        </left>
        <right style="hair">
          <color indexed="64"/>
        </right>
        <top style="hair">
          <color indexed="64"/>
        </top>
        <bottom style="hair">
          <color indexed="64"/>
        </bottom>
        <vertical/>
        <horizontal/>
      </border>
    </dxf>
    <dxf>
      <font>
        <b val="0"/>
        <i/>
        <strike val="0"/>
        <condense val="0"/>
        <extend val="0"/>
        <outline val="0"/>
        <shadow val="0"/>
        <u val="none"/>
        <vertAlign val="baseline"/>
        <sz val="12"/>
        <color theme="1"/>
        <name val="Calibri"/>
        <scheme val="minor"/>
      </font>
      <numFmt numFmtId="2" formatCode="0.00"/>
      <alignment horizontal="center" vertical="center" textRotation="0" wrapText="0" indent="0" justifyLastLine="0" shrinkToFit="0" readingOrder="0"/>
      <border diagonalUp="0" diagonalDown="0">
        <left style="hair">
          <color indexed="64"/>
        </left>
        <right style="hair">
          <color indexed="64"/>
        </right>
        <top style="hair">
          <color indexed="64"/>
        </top>
        <bottom style="hair">
          <color indexed="64"/>
        </bottom>
        <vertical/>
        <horizontal/>
      </border>
    </dxf>
    <dxf>
      <font>
        <b val="0"/>
        <i/>
        <strike val="0"/>
        <condense val="0"/>
        <extend val="0"/>
        <outline val="0"/>
        <shadow val="0"/>
        <u val="none"/>
        <vertAlign val="baseline"/>
        <sz val="12"/>
        <color theme="1"/>
        <name val="Calibri"/>
        <scheme val="minor"/>
      </font>
      <numFmt numFmtId="0" formatCode="General"/>
      <alignment horizontal="center" vertical="center" textRotation="0" wrapText="0" indent="0" justifyLastLine="0" shrinkToFit="0" readingOrder="0"/>
      <border diagonalUp="0" diagonalDown="0">
        <left style="hair">
          <color indexed="64"/>
        </left>
        <right style="hair">
          <color indexed="64"/>
        </right>
        <top style="hair">
          <color indexed="64"/>
        </top>
        <bottom style="hair">
          <color indexed="64"/>
        </bottom>
        <vertical/>
        <horizontal/>
      </border>
    </dxf>
    <dxf>
      <font>
        <b val="0"/>
        <i/>
        <strike val="0"/>
        <condense val="0"/>
        <extend val="0"/>
        <outline val="0"/>
        <shadow val="0"/>
        <u val="none"/>
        <vertAlign val="baseline"/>
        <sz val="12"/>
        <color theme="1"/>
        <name val="Calibri"/>
        <scheme val="minor"/>
      </font>
      <numFmt numFmtId="0" formatCode="General"/>
      <alignment horizontal="center" vertical="center" textRotation="0" wrapText="0" indent="0" justifyLastLine="0" shrinkToFit="0" readingOrder="0"/>
      <border diagonalUp="0" diagonalDown="0">
        <left style="hair">
          <color indexed="64"/>
        </left>
        <right style="hair">
          <color indexed="64"/>
        </right>
        <top style="hair">
          <color indexed="64"/>
        </top>
        <bottom style="hair">
          <color indexed="64"/>
        </bottom>
        <vertical/>
        <horizontal/>
      </border>
    </dxf>
    <dxf>
      <font>
        <b/>
        <i val="0"/>
        <strike val="0"/>
        <condense val="0"/>
        <extend val="0"/>
        <outline val="0"/>
        <shadow val="0"/>
        <u val="none"/>
        <vertAlign val="baseline"/>
        <sz val="12"/>
        <color theme="1"/>
        <name val="Calibri"/>
        <scheme val="minor"/>
      </font>
      <numFmt numFmtId="0" formatCode="General"/>
      <alignment horizontal="left" vertical="center" textRotation="0" wrapText="0" indent="0" justifyLastLine="0" shrinkToFit="0" readingOrder="0"/>
      <border diagonalUp="0" diagonalDown="0">
        <left style="hair">
          <color indexed="64"/>
        </left>
        <right style="hair">
          <color indexed="64"/>
        </right>
        <top style="hair">
          <color indexed="64"/>
        </top>
        <bottom style="hair">
          <color indexed="64"/>
        </bottom>
        <vertical/>
        <horizontal/>
      </border>
    </dxf>
    <dxf>
      <font>
        <b/>
        <i val="0"/>
        <strike val="0"/>
        <condense val="0"/>
        <extend val="0"/>
        <outline val="0"/>
        <shadow val="0"/>
        <u val="none"/>
        <vertAlign val="baseline"/>
        <sz val="12"/>
        <color theme="1"/>
        <name val="Calibri"/>
        <scheme val="minor"/>
      </font>
      <alignment horizontal="left" vertical="center" textRotation="0" wrapText="0" indent="0" justifyLastLine="0" shrinkToFit="0" readingOrder="0"/>
      <border diagonalUp="0" diagonalDown="0">
        <left style="hair">
          <color indexed="64"/>
        </left>
        <right style="hair">
          <color indexed="64"/>
        </right>
        <top style="hair">
          <color indexed="64"/>
        </top>
        <bottom style="hair">
          <color indexed="64"/>
        </bottom>
        <vertical/>
        <horizontal/>
      </border>
    </dxf>
    <dxf>
      <font>
        <b/>
        <i val="0"/>
        <strike val="0"/>
        <condense val="0"/>
        <extend val="0"/>
        <outline val="0"/>
        <shadow val="0"/>
        <u val="none"/>
        <vertAlign val="baseline"/>
        <sz val="12"/>
        <color theme="1"/>
        <name val="Calibri"/>
        <scheme val="minor"/>
      </font>
      <alignment horizontal="left" vertical="center" textRotation="0" wrapText="0" indent="0" justifyLastLine="0" shrinkToFit="0" readingOrder="0"/>
      <border diagonalUp="0" diagonalDown="0">
        <left style="hair">
          <color indexed="64"/>
        </left>
        <right style="hair">
          <color indexed="64"/>
        </right>
        <top style="hair">
          <color indexed="64"/>
        </top>
        <bottom style="hair">
          <color indexed="64"/>
        </bottom>
        <vertical/>
        <horizontal/>
      </border>
    </dxf>
    <dxf>
      <font>
        <b/>
        <i val="0"/>
        <strike val="0"/>
        <condense val="0"/>
        <extend val="0"/>
        <outline val="0"/>
        <shadow val="0"/>
        <u val="none"/>
        <vertAlign val="baseline"/>
        <sz val="11"/>
        <color theme="1"/>
        <name val="Calibri"/>
        <scheme val="minor"/>
      </font>
      <alignment horizontal="center" vertical="center" textRotation="0" wrapText="0" indent="0" justifyLastLine="0" shrinkToFit="0" readingOrder="0"/>
      <border diagonalUp="0" diagonalDown="0">
        <left style="hair">
          <color indexed="64"/>
        </left>
        <right style="hair">
          <color indexed="64"/>
        </right>
        <top style="hair">
          <color indexed="64"/>
        </top>
        <bottom style="hair">
          <color indexed="64"/>
        </bottom>
        <vertical/>
        <horizontal/>
      </border>
    </dxf>
    <dxf>
      <font>
        <b/>
        <i val="0"/>
        <strike val="0"/>
        <condense val="0"/>
        <extend val="0"/>
        <outline val="0"/>
        <shadow val="0"/>
        <u val="none"/>
        <vertAlign val="baseline"/>
        <sz val="11"/>
        <color theme="1"/>
        <name val="Calibri"/>
        <scheme val="minor"/>
      </font>
      <alignment horizontal="center" vertical="center" textRotation="0" wrapText="0" indent="0" justifyLastLine="0" shrinkToFit="0" readingOrder="0"/>
      <border diagonalUp="0" diagonalDown="0">
        <left style="hair">
          <color indexed="64"/>
        </left>
        <right style="hair">
          <color indexed="64"/>
        </right>
        <top style="hair">
          <color indexed="64"/>
        </top>
        <bottom style="hair">
          <color indexed="64"/>
        </bottom>
        <vertical/>
        <horizontal/>
      </border>
    </dxf>
    <dxf>
      <font>
        <color rgb="FF9C0006"/>
      </font>
      <fill>
        <patternFill>
          <bgColor rgb="FFFFC7CE"/>
        </patternFill>
      </fill>
    </dxf>
    <dxf>
      <fill>
        <patternFill>
          <bgColor theme="9" tint="0.39994506668294322"/>
        </patternFill>
      </fill>
    </dxf>
    <dxf>
      <font>
        <color rgb="FF9C0006"/>
      </font>
      <fill>
        <patternFill>
          <bgColor rgb="FFFFC7CE"/>
        </patternFill>
      </fill>
    </dxf>
    <dxf>
      <fill>
        <patternFill>
          <bgColor theme="9" tint="0.39994506668294322"/>
        </patternFill>
      </fill>
    </dxf>
    <dxf>
      <font>
        <color rgb="FF9C0006"/>
      </font>
      <fill>
        <patternFill>
          <bgColor rgb="FFFFC7CE"/>
        </patternFill>
      </fill>
    </dxf>
    <dxf>
      <font>
        <color rgb="FF9C0006"/>
      </font>
      <fill>
        <patternFill>
          <bgColor rgb="FFFFC7CE"/>
        </patternFill>
      </fill>
    </dxf>
    <dxf>
      <font>
        <color theme="0"/>
      </font>
    </dxf>
    <dxf>
      <font>
        <color rgb="FF9C0006"/>
      </font>
      <fill>
        <patternFill>
          <bgColor rgb="FFFFC7CE"/>
        </patternFill>
      </fill>
    </dxf>
    <dxf>
      <fill>
        <patternFill>
          <bgColor theme="9" tint="0.39994506668294322"/>
        </patternFill>
      </fill>
    </dxf>
    <dxf>
      <fill>
        <patternFill>
          <bgColor theme="9" tint="0.39994506668294322"/>
        </patternFill>
      </fill>
    </dxf>
    <dxf>
      <font>
        <color rgb="FF9C0006"/>
      </font>
      <fill>
        <patternFill>
          <bgColor rgb="FFFFC7CE"/>
        </patternFill>
      </fill>
    </dxf>
    <dxf>
      <font>
        <color rgb="FF9C0006"/>
      </font>
      <fill>
        <patternFill>
          <bgColor rgb="FFFFC7CE"/>
        </patternFill>
      </fill>
    </dxf>
    <dxf>
      <font>
        <color theme="0"/>
      </font>
    </dxf>
    <dxf>
      <font>
        <color rgb="FF9C0006"/>
      </font>
      <fill>
        <patternFill>
          <bgColor rgb="FFFFC7CE"/>
        </patternFill>
      </fill>
    </dxf>
    <dxf>
      <font>
        <color rgb="FF9C0006"/>
      </font>
      <fill>
        <patternFill>
          <bgColor rgb="FFFFC7CE"/>
        </patternFill>
      </fill>
    </dxf>
    <dxf>
      <fill>
        <patternFill>
          <bgColor theme="9" tint="0.39994506668294322"/>
        </patternFill>
      </fill>
    </dxf>
    <dxf>
      <fill>
        <patternFill>
          <bgColor theme="9" tint="0.39994506668294322"/>
        </patternFill>
      </fill>
    </dxf>
    <dxf>
      <font>
        <color rgb="FF9C0006"/>
      </font>
      <fill>
        <patternFill>
          <bgColor rgb="FFFFC7CE"/>
        </patternFill>
      </fill>
    </dxf>
    <dxf>
      <font>
        <color rgb="FF9C0006"/>
      </font>
      <fill>
        <patternFill>
          <bgColor rgb="FFFFC7CE"/>
        </patternFill>
      </fill>
    </dxf>
    <dxf>
      <font>
        <color theme="0"/>
      </font>
    </dxf>
    <dxf>
      <font>
        <color rgb="FF9C0006"/>
      </font>
      <fill>
        <patternFill>
          <bgColor rgb="FFFFC7CE"/>
        </patternFill>
      </fill>
    </dxf>
    <dxf>
      <font>
        <color rgb="FF9C0006"/>
      </font>
      <fill>
        <patternFill>
          <bgColor rgb="FFFFC7CE"/>
        </patternFill>
      </fill>
    </dxf>
    <dxf>
      <fill>
        <patternFill>
          <bgColor theme="9" tint="0.39994506668294322"/>
        </patternFill>
      </fill>
    </dxf>
    <dxf>
      <font>
        <color rgb="FF9C0006"/>
      </font>
      <fill>
        <patternFill>
          <bgColor rgb="FFFFC7CE"/>
        </patternFill>
      </fill>
    </dxf>
    <dxf>
      <fill>
        <patternFill>
          <bgColor theme="9" tint="0.39994506668294322"/>
        </patternFill>
      </fill>
    </dxf>
    <dxf>
      <font>
        <color rgb="FF9C0006"/>
      </font>
      <fill>
        <patternFill>
          <bgColor rgb="FFFFC7CE"/>
        </patternFill>
      </fill>
    </dxf>
    <dxf>
      <font>
        <color rgb="FF9C0006"/>
      </font>
      <fill>
        <patternFill>
          <bgColor rgb="FFFFC7CE"/>
        </patternFill>
      </fill>
    </dxf>
    <dxf>
      <font>
        <color theme="0"/>
      </font>
    </dxf>
    <dxf>
      <font>
        <color rgb="FF9C0006"/>
      </font>
      <fill>
        <patternFill>
          <bgColor rgb="FFFFC7CE"/>
        </patternFill>
      </fill>
    </dxf>
    <dxf>
      <fill>
        <patternFill>
          <bgColor theme="9" tint="0.39994506668294322"/>
        </patternFill>
      </fill>
    </dxf>
    <dxf>
      <fill>
        <patternFill>
          <bgColor theme="9" tint="0.39994506668294322"/>
        </patternFill>
      </fill>
    </dxf>
    <dxf>
      <fill>
        <patternFill>
          <bgColor theme="9"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39994506668294322"/>
        </patternFill>
      </fill>
    </dxf>
    <dxf>
      <font>
        <color rgb="FF9C0006"/>
      </font>
      <fill>
        <patternFill>
          <bgColor rgb="FFFFC7CE"/>
        </patternFill>
      </fill>
    </dxf>
    <dxf>
      <font>
        <color rgb="FF9C0006"/>
      </font>
      <fill>
        <patternFill>
          <bgColor rgb="FFFFC7CE"/>
        </patternFill>
      </fill>
    </dxf>
    <dxf>
      <fill>
        <patternFill>
          <bgColor theme="9" tint="0.39994506668294322"/>
        </patternFill>
      </fill>
    </dxf>
    <dxf>
      <font>
        <color rgb="FF9C0006"/>
      </font>
      <fill>
        <patternFill>
          <bgColor rgb="FFFFC7CE"/>
        </patternFill>
      </fill>
    </dxf>
    <dxf>
      <font>
        <color rgb="FF9C0006"/>
      </font>
      <fill>
        <patternFill>
          <bgColor rgb="FFFFC7CE"/>
        </patternFill>
      </fill>
    </dxf>
    <dxf>
      <fill>
        <patternFill>
          <bgColor theme="9" tint="0.39994506668294322"/>
        </patternFill>
      </fill>
    </dxf>
    <dxf>
      <font>
        <color rgb="FF9C0006"/>
      </font>
      <fill>
        <patternFill>
          <bgColor rgb="FFFFC7CE"/>
        </patternFill>
      </fill>
    </dxf>
    <dxf>
      <font>
        <color theme="0"/>
      </font>
    </dxf>
    <dxf>
      <fill>
        <patternFill>
          <bgColor theme="9" tint="0.39994506668294322"/>
        </patternFill>
      </fill>
    </dxf>
    <dxf>
      <font>
        <color rgb="FF9C0006"/>
      </font>
      <fill>
        <patternFill>
          <bgColor rgb="FFFFC7CE"/>
        </patternFill>
      </fill>
    </dxf>
    <dxf>
      <fill>
        <patternFill>
          <bgColor theme="9" tint="0.39994506668294322"/>
        </patternFill>
      </fill>
    </dxf>
    <dxf>
      <font>
        <color rgb="FF9C0006"/>
      </font>
      <fill>
        <patternFill>
          <bgColor rgb="FFFFC7CE"/>
        </patternFill>
      </fill>
    </dxf>
    <dxf>
      <fill>
        <patternFill>
          <bgColor theme="9" tint="0.39994506668294322"/>
        </patternFill>
      </fill>
    </dxf>
    <dxf>
      <font>
        <color rgb="FF9C0006"/>
      </font>
      <fill>
        <patternFill>
          <bgColor rgb="FFFFC7CE"/>
        </patternFill>
      </fill>
    </dxf>
    <dxf>
      <fill>
        <patternFill>
          <bgColor theme="9" tint="0.39994506668294322"/>
        </patternFill>
      </fill>
    </dxf>
    <dxf>
      <fill>
        <patternFill>
          <bgColor theme="9" tint="0.39994506668294322"/>
        </patternFill>
      </fill>
    </dxf>
    <dxf>
      <font>
        <color rgb="FF9C0006"/>
      </font>
      <fill>
        <patternFill>
          <bgColor rgb="FFFFC7CE"/>
        </patternFill>
      </fill>
    </dxf>
    <dxf>
      <fill>
        <patternFill>
          <bgColor theme="9" tint="0.39994506668294322"/>
        </patternFill>
      </fill>
    </dxf>
    <dxf>
      <font>
        <color rgb="FF9C0006"/>
      </font>
      <fill>
        <patternFill>
          <bgColor rgb="FFFFC7CE"/>
        </patternFill>
      </fill>
    </dxf>
    <dxf>
      <fill>
        <patternFill>
          <bgColor theme="9" tint="0.39994506668294322"/>
        </patternFill>
      </fill>
    </dxf>
    <dxf>
      <font>
        <color rgb="FF9C0006"/>
      </font>
      <fill>
        <patternFill>
          <bgColor rgb="FFFFC7CE"/>
        </patternFill>
      </fill>
    </dxf>
    <dxf>
      <fill>
        <patternFill>
          <bgColor theme="9" tint="0.39994506668294322"/>
        </patternFill>
      </fill>
    </dxf>
    <dxf>
      <font>
        <color rgb="FF9C0006"/>
      </font>
      <fill>
        <patternFill>
          <bgColor rgb="FFFFC7CE"/>
        </patternFill>
      </fill>
    </dxf>
    <dxf>
      <fill>
        <patternFill>
          <bgColor theme="9"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indexed="52"/>
        </patternFill>
      </fill>
    </dxf>
    <dxf>
      <font>
        <color theme="0"/>
      </font>
    </dxf>
    <dxf>
      <fill>
        <patternFill>
          <bgColor theme="9" tint="0.39994506668294322"/>
        </patternFill>
      </fill>
    </dxf>
  </dxfs>
  <tableStyles count="0" defaultTableStyle="TableStyleMedium9"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85725</xdr:colOff>
      <xdr:row>1</xdr:row>
      <xdr:rowOff>47625</xdr:rowOff>
    </xdr:from>
    <xdr:to>
      <xdr:col>0</xdr:col>
      <xdr:colOff>485775</xdr:colOff>
      <xdr:row>1</xdr:row>
      <xdr:rowOff>762000</xdr:rowOff>
    </xdr:to>
    <xdr:pic>
      <xdr:nvPicPr>
        <xdr:cNvPr id="4" name="Picture 24" descr="Finso_00"/>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7675" y="276225"/>
          <a:ext cx="714375"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85724</xdr:colOff>
      <xdr:row>1</xdr:row>
      <xdr:rowOff>47625</xdr:rowOff>
    </xdr:from>
    <xdr:to>
      <xdr:col>2</xdr:col>
      <xdr:colOff>297179</xdr:colOff>
      <xdr:row>1</xdr:row>
      <xdr:rowOff>754540</xdr:rowOff>
    </xdr:to>
    <xdr:pic>
      <xdr:nvPicPr>
        <xdr:cNvPr id="5" name="Picture 24" descr="Finso_00"/>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724" y="238125"/>
          <a:ext cx="1003935" cy="7069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er/Documents/&#1053;&#1054;&#1042;&#1059;&#1057;_&#1060;&#1048;&#1053;&#1057;&#1054;/&#1088;&#1077;&#1081;&#1090;&#1080;&#1085;&#1075;&#1080;/&#1084;&#1077;&#1078;&#1076;&#1091;&#1085;&#1072;&#1088;&#1086;&#1076;&#1085;&#1099;&#1081;%20&#1088;&#1077;&#1081;&#1090;&#1080;&#1085;&#1075;/2022/19.06.2022_Rating_Me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n"/>
      <sheetName val="Spisok"/>
      <sheetName val="IK"/>
      <sheetName val="ИК"/>
      <sheetName val="Лист1"/>
      <sheetName val="Лист2"/>
      <sheetName val="terms"/>
    </sheetNames>
    <sheetDataSet>
      <sheetData sheetId="0"/>
      <sheetData sheetId="1">
        <row r="1">
          <cell r="B1">
            <v>0</v>
          </cell>
          <cell r="D1" t="str">
            <v>коэффициент</v>
          </cell>
          <cell r="E1">
            <v>0</v>
          </cell>
          <cell r="F1">
            <v>2.9411764705882355</v>
          </cell>
          <cell r="G1">
            <v>2.9411754608154297</v>
          </cell>
          <cell r="H1">
            <v>2.2471910112359552</v>
          </cell>
          <cell r="I1">
            <v>2.2471904754638672</v>
          </cell>
          <cell r="J1">
            <v>0.95744680851063835</v>
          </cell>
          <cell r="K1">
            <v>0.95744657516479492</v>
          </cell>
          <cell r="L1">
            <v>1.308411214953271</v>
          </cell>
          <cell r="M1">
            <v>1.30841064453125</v>
          </cell>
          <cell r="N1">
            <v>2.5974025974025974</v>
          </cell>
          <cell r="O1">
            <v>2.5974025726318359</v>
          </cell>
          <cell r="P1">
            <v>100</v>
          </cell>
          <cell r="Q1">
            <v>100</v>
          </cell>
          <cell r="R1">
            <v>100</v>
          </cell>
          <cell r="S1">
            <v>100</v>
          </cell>
          <cell r="T1">
            <v>100</v>
          </cell>
          <cell r="U1">
            <v>100</v>
          </cell>
          <cell r="V1">
            <v>100</v>
          </cell>
          <cell r="W1">
            <v>100</v>
          </cell>
          <cell r="X1">
            <v>100</v>
          </cell>
          <cell r="Y1">
            <v>100</v>
          </cell>
          <cell r="Z1">
            <v>100</v>
          </cell>
          <cell r="AA1">
            <v>100</v>
          </cell>
        </row>
        <row r="2">
          <cell r="B2">
            <v>100</v>
          </cell>
          <cell r="D2" t="str">
            <v>кол-во игроков</v>
          </cell>
          <cell r="E2">
            <v>100</v>
          </cell>
          <cell r="F2">
            <v>22</v>
          </cell>
          <cell r="G2">
            <v>22</v>
          </cell>
          <cell r="H2">
            <v>29</v>
          </cell>
          <cell r="I2">
            <v>29</v>
          </cell>
          <cell r="J2">
            <v>62</v>
          </cell>
          <cell r="K2">
            <v>62</v>
          </cell>
          <cell r="L2">
            <v>35</v>
          </cell>
          <cell r="M2">
            <v>35</v>
          </cell>
          <cell r="N2">
            <v>25</v>
          </cell>
          <cell r="O2">
            <v>25</v>
          </cell>
          <cell r="P2">
            <v>25</v>
          </cell>
          <cell r="Q2">
            <v>25</v>
          </cell>
          <cell r="R2">
            <v>25</v>
          </cell>
          <cell r="S2">
            <v>25</v>
          </cell>
          <cell r="T2">
            <v>25</v>
          </cell>
          <cell r="U2">
            <v>25</v>
          </cell>
          <cell r="V2">
            <v>25</v>
          </cell>
          <cell r="W2">
            <v>25</v>
          </cell>
          <cell r="X2">
            <v>25</v>
          </cell>
          <cell r="Y2">
            <v>25</v>
          </cell>
          <cell r="Z2">
            <v>25</v>
          </cell>
          <cell r="AA2">
            <v>25</v>
          </cell>
        </row>
        <row r="3">
          <cell r="B3">
            <v>25</v>
          </cell>
          <cell r="D3" t="str">
            <v>максимальный рейтинг</v>
          </cell>
          <cell r="E3">
            <v>25</v>
          </cell>
          <cell r="F3">
            <v>100</v>
          </cell>
          <cell r="G3">
            <v>100</v>
          </cell>
          <cell r="H3">
            <v>100</v>
          </cell>
          <cell r="I3">
            <v>100</v>
          </cell>
          <cell r="J3">
            <v>90</v>
          </cell>
          <cell r="K3">
            <v>90</v>
          </cell>
          <cell r="L3">
            <v>70</v>
          </cell>
          <cell r="M3">
            <v>70</v>
          </cell>
          <cell r="N3">
            <v>100</v>
          </cell>
          <cell r="O3">
            <v>100</v>
          </cell>
          <cell r="P3">
            <v>100</v>
          </cell>
          <cell r="Q3">
            <v>100</v>
          </cell>
          <cell r="R3">
            <v>100</v>
          </cell>
          <cell r="S3">
            <v>100</v>
          </cell>
          <cell r="T3">
            <v>100</v>
          </cell>
          <cell r="U3">
            <v>100</v>
          </cell>
          <cell r="V3">
            <v>100</v>
          </cell>
          <cell r="W3">
            <v>100</v>
          </cell>
          <cell r="X3">
            <v>100</v>
          </cell>
          <cell r="Y3">
            <v>100</v>
          </cell>
          <cell r="Z3">
            <v>100</v>
          </cell>
          <cell r="AA3">
            <v>100</v>
          </cell>
        </row>
        <row r="4">
          <cell r="B4">
            <v>100</v>
          </cell>
          <cell r="D4" t="str">
            <v>Дата соревнования</v>
          </cell>
          <cell r="E4">
            <v>100</v>
          </cell>
          <cell r="F4">
            <v>43869</v>
          </cell>
          <cell r="G4">
            <v>43869</v>
          </cell>
          <cell r="H4">
            <v>43904</v>
          </cell>
          <cell r="I4">
            <v>43904</v>
          </cell>
          <cell r="J4">
            <v>44429</v>
          </cell>
          <cell r="K4">
            <v>44429</v>
          </cell>
          <cell r="L4">
            <v>44499</v>
          </cell>
          <cell r="M4">
            <v>44499</v>
          </cell>
          <cell r="N4">
            <v>44709</v>
          </cell>
          <cell r="O4">
            <v>44709</v>
          </cell>
          <cell r="P4">
            <v>44709</v>
          </cell>
          <cell r="Q4">
            <v>44709</v>
          </cell>
          <cell r="R4">
            <v>44709</v>
          </cell>
          <cell r="S4">
            <v>44709</v>
          </cell>
          <cell r="T4">
            <v>44709</v>
          </cell>
          <cell r="U4">
            <v>44709</v>
          </cell>
          <cell r="V4">
            <v>44709</v>
          </cell>
          <cell r="W4">
            <v>44709</v>
          </cell>
          <cell r="X4">
            <v>44709</v>
          </cell>
          <cell r="Y4">
            <v>44709</v>
          </cell>
          <cell r="Z4">
            <v>44709</v>
          </cell>
          <cell r="AA4">
            <v>44709</v>
          </cell>
        </row>
        <row r="5">
          <cell r="A5" t="str">
            <v>Surname Name</v>
          </cell>
          <cell r="B5" t="str">
            <v>Tit FINSO</v>
          </cell>
          <cell r="C5" t="str">
            <v>Tit</v>
          </cell>
          <cell r="D5" t="str">
            <v>Fed</v>
          </cell>
          <cell r="E5" t="str">
            <v>ИК</v>
          </cell>
          <cell r="F5" t="str">
            <v>место</v>
          </cell>
          <cell r="G5" t="str">
            <v>рейтинг</v>
          </cell>
          <cell r="H5" t="str">
            <v>место</v>
          </cell>
          <cell r="I5" t="str">
            <v>рейтинг</v>
          </cell>
          <cell r="J5" t="str">
            <v>место</v>
          </cell>
          <cell r="K5" t="str">
            <v>рейтинг</v>
          </cell>
          <cell r="L5" t="str">
            <v>место</v>
          </cell>
          <cell r="M5" t="str">
            <v>рейтинг</v>
          </cell>
          <cell r="N5" t="str">
            <v>место</v>
          </cell>
          <cell r="O5" t="str">
            <v>рейтинг</v>
          </cell>
          <cell r="P5" t="str">
            <v>место</v>
          </cell>
          <cell r="Q5" t="str">
            <v>рейтинг</v>
          </cell>
          <cell r="R5" t="str">
            <v>место</v>
          </cell>
          <cell r="S5" t="str">
            <v>рейтинг</v>
          </cell>
          <cell r="T5" t="str">
            <v>место</v>
          </cell>
          <cell r="U5" t="str">
            <v>рейтинг</v>
          </cell>
          <cell r="V5" t="str">
            <v>место</v>
          </cell>
          <cell r="W5" t="str">
            <v>рейтинг</v>
          </cell>
          <cell r="X5" t="str">
            <v>место</v>
          </cell>
          <cell r="Y5" t="str">
            <v>рейтинг</v>
          </cell>
          <cell r="Z5" t="str">
            <v>место</v>
          </cell>
          <cell r="AA5" t="str">
            <v>рейтинг</v>
          </cell>
        </row>
        <row r="6">
          <cell r="A6">
            <v>1111111111</v>
          </cell>
          <cell r="B6">
            <v>1111110656</v>
          </cell>
          <cell r="C6">
            <v>1111110656</v>
          </cell>
          <cell r="D6">
            <v>1111110656</v>
          </cell>
          <cell r="E6">
            <v>1111110656</v>
          </cell>
          <cell r="F6">
            <v>1</v>
          </cell>
          <cell r="G6">
            <v>100</v>
          </cell>
          <cell r="H6">
            <v>1</v>
          </cell>
          <cell r="I6">
            <v>100</v>
          </cell>
          <cell r="J6">
            <v>1</v>
          </cell>
          <cell r="K6">
            <v>90</v>
          </cell>
          <cell r="L6">
            <v>1</v>
          </cell>
          <cell r="M6">
            <v>70</v>
          </cell>
          <cell r="N6">
            <v>1</v>
          </cell>
          <cell r="O6">
            <v>100</v>
          </cell>
          <cell r="P6">
            <v>1</v>
          </cell>
          <cell r="Q6">
            <v>100</v>
          </cell>
          <cell r="R6">
            <v>1</v>
          </cell>
          <cell r="S6">
            <v>100</v>
          </cell>
          <cell r="T6">
            <v>1</v>
          </cell>
          <cell r="U6">
            <v>100</v>
          </cell>
          <cell r="V6">
            <v>1</v>
          </cell>
          <cell r="W6">
            <v>100</v>
          </cell>
          <cell r="X6">
            <v>1</v>
          </cell>
          <cell r="Y6">
            <v>100</v>
          </cell>
          <cell r="Z6">
            <v>1</v>
          </cell>
          <cell r="AA6">
            <v>100</v>
          </cell>
        </row>
        <row r="7">
          <cell r="A7" t="str">
            <v>Aas Andrus</v>
          </cell>
          <cell r="B7">
            <v>100</v>
          </cell>
          <cell r="C7">
            <v>100</v>
          </cell>
          <cell r="D7" t="str">
            <v>EST</v>
          </cell>
          <cell r="E7">
            <v>1355.4389556230988</v>
          </cell>
          <cell r="F7">
            <v>1355.4384765625</v>
          </cell>
          <cell r="G7">
            <v>1355.4384765625</v>
          </cell>
          <cell r="H7">
            <v>1355.4384765625</v>
          </cell>
          <cell r="I7">
            <v>1355.4384765625</v>
          </cell>
          <cell r="J7">
            <v>58</v>
          </cell>
          <cell r="K7">
            <v>3.735381793166705</v>
          </cell>
          <cell r="L7">
            <v>30</v>
          </cell>
          <cell r="M7">
            <v>7.6843501578788693</v>
          </cell>
          <cell r="N7">
            <v>7.6843490600585938</v>
          </cell>
          <cell r="O7">
            <v>7.6843490600585938</v>
          </cell>
          <cell r="P7">
            <v>7.6843490600585938</v>
          </cell>
          <cell r="Q7">
            <v>7.6843490600585938</v>
          </cell>
          <cell r="R7">
            <v>7.6843490600585938</v>
          </cell>
          <cell r="S7">
            <v>7.6843490600585938</v>
          </cell>
          <cell r="T7">
            <v>7.6843490600585938</v>
          </cell>
          <cell r="U7">
            <v>7.6843490600585938</v>
          </cell>
          <cell r="V7">
            <v>7.6843490600585938</v>
          </cell>
          <cell r="W7">
            <v>7.6843490600585938</v>
          </cell>
          <cell r="X7">
            <v>7.6843490600585938</v>
          </cell>
          <cell r="Y7">
            <v>7.6843490600585938</v>
          </cell>
          <cell r="Z7">
            <v>7.6843490600585938</v>
          </cell>
          <cell r="AA7">
            <v>7.6843490600585938</v>
          </cell>
        </row>
        <row r="8">
          <cell r="A8" t="str">
            <v>Aas Armo</v>
          </cell>
          <cell r="B8">
            <v>7.6843490600585938</v>
          </cell>
          <cell r="C8">
            <v>1</v>
          </cell>
          <cell r="D8" t="str">
            <v>EST</v>
          </cell>
          <cell r="E8">
            <v>1800</v>
          </cell>
          <cell r="F8">
            <v>1800</v>
          </cell>
          <cell r="G8">
            <v>1800</v>
          </cell>
          <cell r="H8">
            <v>1800</v>
          </cell>
          <cell r="I8">
            <v>1800</v>
          </cell>
          <cell r="J8">
            <v>1800</v>
          </cell>
          <cell r="K8">
            <v>1800</v>
          </cell>
          <cell r="L8">
            <v>1800</v>
          </cell>
          <cell r="M8">
            <v>1800</v>
          </cell>
          <cell r="N8">
            <v>1800</v>
          </cell>
          <cell r="O8">
            <v>1800</v>
          </cell>
          <cell r="P8">
            <v>1800</v>
          </cell>
          <cell r="Q8">
            <v>1800</v>
          </cell>
          <cell r="R8">
            <v>1800</v>
          </cell>
          <cell r="S8">
            <v>1800</v>
          </cell>
          <cell r="T8">
            <v>1800</v>
          </cell>
          <cell r="U8">
            <v>1800</v>
          </cell>
          <cell r="V8">
            <v>1800</v>
          </cell>
          <cell r="W8">
            <v>1800</v>
          </cell>
          <cell r="X8">
            <v>1800</v>
          </cell>
          <cell r="Y8">
            <v>1800</v>
          </cell>
          <cell r="Z8">
            <v>1800</v>
          </cell>
          <cell r="AA8">
            <v>1800</v>
          </cell>
        </row>
        <row r="9">
          <cell r="A9" t="str">
            <v>Abelitis Armands</v>
          </cell>
          <cell r="B9">
            <v>1800</v>
          </cell>
          <cell r="C9">
            <v>2</v>
          </cell>
          <cell r="D9" t="str">
            <v>USA</v>
          </cell>
          <cell r="E9">
            <v>1563.2615559816466</v>
          </cell>
          <cell r="F9">
            <v>12</v>
          </cell>
          <cell r="G9">
            <v>35.294117647058826</v>
          </cell>
          <cell r="H9">
            <v>35.294097900390625</v>
          </cell>
          <cell r="I9">
            <v>35.294097900390625</v>
          </cell>
          <cell r="J9">
            <v>35.294097900390625</v>
          </cell>
          <cell r="K9">
            <v>35.294097900390625</v>
          </cell>
          <cell r="L9">
            <v>35.294097900390625</v>
          </cell>
          <cell r="M9">
            <v>35.294097900390625</v>
          </cell>
          <cell r="N9">
            <v>35.294097900390625</v>
          </cell>
          <cell r="O9">
            <v>35.294097900390625</v>
          </cell>
          <cell r="P9">
            <v>35.294097900390625</v>
          </cell>
          <cell r="Q9">
            <v>35.294097900390625</v>
          </cell>
          <cell r="R9">
            <v>35.294097900390625</v>
          </cell>
          <cell r="S9">
            <v>35.294097900390625</v>
          </cell>
          <cell r="T9">
            <v>35.294097900390625</v>
          </cell>
          <cell r="U9">
            <v>35.294097900390625</v>
          </cell>
          <cell r="V9">
            <v>35.294097900390625</v>
          </cell>
          <cell r="W9">
            <v>35.294097900390625</v>
          </cell>
          <cell r="X9">
            <v>35.294097900390625</v>
          </cell>
          <cell r="Y9">
            <v>35.294097900390625</v>
          </cell>
          <cell r="Z9">
            <v>35.294097900390625</v>
          </cell>
          <cell r="AA9">
            <v>35.294097900390625</v>
          </cell>
        </row>
        <row r="10">
          <cell r="A10" t="str">
            <v>Abols Lauris</v>
          </cell>
          <cell r="B10">
            <v>35.294097900390625</v>
          </cell>
          <cell r="C10">
            <v>35.294097900390625</v>
          </cell>
          <cell r="D10" t="str">
            <v>LAT</v>
          </cell>
          <cell r="E10">
            <v>1281.5420348808784</v>
          </cell>
          <cell r="F10">
            <v>1281.5419921875</v>
          </cell>
          <cell r="G10">
            <v>1281.5419921875</v>
          </cell>
          <cell r="H10">
            <v>1281.5419921875</v>
          </cell>
          <cell r="I10">
            <v>1281.5419921875</v>
          </cell>
          <cell r="J10">
            <v>1281.5419921875</v>
          </cell>
          <cell r="K10">
            <v>1281.5419921875</v>
          </cell>
          <cell r="L10">
            <v>1281.5419921875</v>
          </cell>
          <cell r="M10">
            <v>1281.5419921875</v>
          </cell>
          <cell r="N10">
            <v>1281.5419921875</v>
          </cell>
          <cell r="O10">
            <v>1281.5419921875</v>
          </cell>
          <cell r="P10">
            <v>1281.5419921875</v>
          </cell>
          <cell r="Q10">
            <v>1281.5419921875</v>
          </cell>
          <cell r="R10">
            <v>1281.5419921875</v>
          </cell>
          <cell r="S10">
            <v>1281.5419921875</v>
          </cell>
          <cell r="T10">
            <v>1281.5419921875</v>
          </cell>
          <cell r="U10">
            <v>1281.5419921875</v>
          </cell>
          <cell r="V10">
            <v>1281.5419921875</v>
          </cell>
          <cell r="W10">
            <v>1281.5419921875</v>
          </cell>
          <cell r="X10">
            <v>1281.5419921875</v>
          </cell>
          <cell r="Y10">
            <v>1281.5419921875</v>
          </cell>
          <cell r="Z10">
            <v>1281.5419921875</v>
          </cell>
          <cell r="AA10">
            <v>1281.5419921875</v>
          </cell>
        </row>
        <row r="11">
          <cell r="A11" t="str">
            <v>Adamovicsh Aivars</v>
          </cell>
          <cell r="B11">
            <v>1281.5419921875</v>
          </cell>
          <cell r="C11">
            <v>1281.5419921875</v>
          </cell>
          <cell r="D11" t="str">
            <v>LAT</v>
          </cell>
          <cell r="E11">
            <v>1246.000030765998</v>
          </cell>
          <cell r="F11">
            <v>1246</v>
          </cell>
          <cell r="G11">
            <v>1246</v>
          </cell>
          <cell r="H11">
            <v>1246</v>
          </cell>
          <cell r="I11">
            <v>1246</v>
          </cell>
          <cell r="J11">
            <v>1246</v>
          </cell>
          <cell r="K11">
            <v>1246</v>
          </cell>
          <cell r="L11">
            <v>1246</v>
          </cell>
          <cell r="M11">
            <v>1246</v>
          </cell>
          <cell r="N11">
            <v>1246</v>
          </cell>
          <cell r="O11">
            <v>1246</v>
          </cell>
          <cell r="P11">
            <v>1246</v>
          </cell>
          <cell r="Q11">
            <v>1246</v>
          </cell>
          <cell r="R11">
            <v>1246</v>
          </cell>
          <cell r="S11">
            <v>1246</v>
          </cell>
          <cell r="T11">
            <v>1246</v>
          </cell>
          <cell r="U11">
            <v>1246</v>
          </cell>
          <cell r="V11">
            <v>1246</v>
          </cell>
          <cell r="W11">
            <v>1246</v>
          </cell>
          <cell r="X11">
            <v>1246</v>
          </cell>
          <cell r="Y11">
            <v>1246</v>
          </cell>
          <cell r="Z11">
            <v>1246</v>
          </cell>
          <cell r="AA11">
            <v>1246</v>
          </cell>
        </row>
        <row r="12">
          <cell r="A12" t="str">
            <v>Afanasyev Yaroslav</v>
          </cell>
          <cell r="B12">
            <v>1246</v>
          </cell>
          <cell r="C12">
            <v>1246</v>
          </cell>
          <cell r="D12" t="str">
            <v>GER</v>
          </cell>
          <cell r="E12">
            <v>968</v>
          </cell>
          <cell r="F12">
            <v>968</v>
          </cell>
          <cell r="G12">
            <v>968</v>
          </cell>
          <cell r="H12">
            <v>968</v>
          </cell>
          <cell r="I12">
            <v>968</v>
          </cell>
          <cell r="J12">
            <v>968</v>
          </cell>
          <cell r="K12">
            <v>968</v>
          </cell>
          <cell r="L12">
            <v>968</v>
          </cell>
          <cell r="M12">
            <v>968</v>
          </cell>
          <cell r="N12">
            <v>968</v>
          </cell>
          <cell r="O12">
            <v>968</v>
          </cell>
          <cell r="P12">
            <v>968</v>
          </cell>
          <cell r="Q12">
            <v>968</v>
          </cell>
          <cell r="R12">
            <v>968</v>
          </cell>
          <cell r="S12">
            <v>968</v>
          </cell>
          <cell r="T12">
            <v>968</v>
          </cell>
          <cell r="U12">
            <v>968</v>
          </cell>
          <cell r="V12">
            <v>968</v>
          </cell>
          <cell r="W12">
            <v>968</v>
          </cell>
          <cell r="X12">
            <v>968</v>
          </cell>
          <cell r="Y12">
            <v>968</v>
          </cell>
          <cell r="Z12">
            <v>968</v>
          </cell>
          <cell r="AA12">
            <v>968</v>
          </cell>
        </row>
        <row r="13">
          <cell r="A13" t="str">
            <v>Akentjevs Aleksandrs</v>
          </cell>
          <cell r="B13">
            <v>968</v>
          </cell>
          <cell r="C13" t="str">
            <v>CM</v>
          </cell>
          <cell r="D13" t="str">
            <v>LAT</v>
          </cell>
          <cell r="E13">
            <v>1837</v>
          </cell>
          <cell r="F13">
            <v>1837</v>
          </cell>
          <cell r="G13">
            <v>1837</v>
          </cell>
          <cell r="H13">
            <v>1837</v>
          </cell>
          <cell r="I13">
            <v>1837</v>
          </cell>
          <cell r="J13">
            <v>1837</v>
          </cell>
          <cell r="K13">
            <v>1837</v>
          </cell>
          <cell r="L13">
            <v>1837</v>
          </cell>
          <cell r="M13">
            <v>1837</v>
          </cell>
          <cell r="N13">
            <v>1837</v>
          </cell>
          <cell r="O13">
            <v>1837</v>
          </cell>
          <cell r="P13">
            <v>1837</v>
          </cell>
          <cell r="Q13">
            <v>1837</v>
          </cell>
          <cell r="R13">
            <v>1837</v>
          </cell>
          <cell r="S13">
            <v>1837</v>
          </cell>
          <cell r="T13">
            <v>1837</v>
          </cell>
          <cell r="U13">
            <v>1837</v>
          </cell>
          <cell r="V13">
            <v>1837</v>
          </cell>
          <cell r="W13">
            <v>1837</v>
          </cell>
          <cell r="X13">
            <v>1837</v>
          </cell>
          <cell r="Y13">
            <v>1837</v>
          </cell>
          <cell r="Z13">
            <v>1837</v>
          </cell>
          <cell r="AA13">
            <v>1837</v>
          </cell>
        </row>
        <row r="14">
          <cell r="A14" t="str">
            <v>Aksiim Janis</v>
          </cell>
          <cell r="B14">
            <v>1837</v>
          </cell>
          <cell r="C14">
            <v>1837</v>
          </cell>
          <cell r="D14" t="str">
            <v>EST</v>
          </cell>
          <cell r="E14">
            <v>1553.3802122561876</v>
          </cell>
          <cell r="F14">
            <v>1553.3798828125</v>
          </cell>
          <cell r="G14">
            <v>1553.3798828125</v>
          </cell>
          <cell r="H14">
            <v>1553.3798828125</v>
          </cell>
          <cell r="I14">
            <v>1553.3798828125</v>
          </cell>
          <cell r="J14">
            <v>1553.3798828125</v>
          </cell>
          <cell r="K14">
            <v>1553.3798828125</v>
          </cell>
          <cell r="L14">
            <v>1553.3798828125</v>
          </cell>
          <cell r="M14">
            <v>1553.3798828125</v>
          </cell>
          <cell r="N14">
            <v>1553.3798828125</v>
          </cell>
          <cell r="O14">
            <v>1553.3798828125</v>
          </cell>
          <cell r="P14">
            <v>1553.3798828125</v>
          </cell>
          <cell r="Q14">
            <v>1553.3798828125</v>
          </cell>
          <cell r="R14">
            <v>1553.3798828125</v>
          </cell>
          <cell r="S14">
            <v>1553.3798828125</v>
          </cell>
          <cell r="T14">
            <v>1553.3798828125</v>
          </cell>
          <cell r="U14">
            <v>1553.3798828125</v>
          </cell>
          <cell r="V14">
            <v>1553.3798828125</v>
          </cell>
          <cell r="W14">
            <v>1553.3798828125</v>
          </cell>
          <cell r="X14">
            <v>1553.3798828125</v>
          </cell>
          <cell r="Y14">
            <v>1553.3798828125</v>
          </cell>
          <cell r="Z14">
            <v>1553.3798828125</v>
          </cell>
          <cell r="AA14">
            <v>1553.3798828125</v>
          </cell>
        </row>
        <row r="15">
          <cell r="A15" t="str">
            <v>Alakin Valerij</v>
          </cell>
          <cell r="B15">
            <v>1553.3798828125</v>
          </cell>
          <cell r="C15">
            <v>1553.3798828125</v>
          </cell>
          <cell r="D15" t="str">
            <v>RUS</v>
          </cell>
          <cell r="E15">
            <v>1421.3439923013573</v>
          </cell>
          <cell r="F15">
            <v>1421.34375</v>
          </cell>
          <cell r="G15">
            <v>1421.34375</v>
          </cell>
          <cell r="H15">
            <v>1421.34375</v>
          </cell>
          <cell r="I15">
            <v>1421.34375</v>
          </cell>
          <cell r="J15">
            <v>1421.34375</v>
          </cell>
          <cell r="K15">
            <v>1421.34375</v>
          </cell>
          <cell r="L15">
            <v>1421.34375</v>
          </cell>
          <cell r="M15">
            <v>1421.34375</v>
          </cell>
          <cell r="N15">
            <v>1421.34375</v>
          </cell>
          <cell r="O15">
            <v>1421.34375</v>
          </cell>
          <cell r="P15">
            <v>1421.34375</v>
          </cell>
          <cell r="Q15">
            <v>1421.34375</v>
          </cell>
          <cell r="R15">
            <v>1421.34375</v>
          </cell>
          <cell r="S15">
            <v>1421.34375</v>
          </cell>
          <cell r="T15">
            <v>1421.34375</v>
          </cell>
          <cell r="U15">
            <v>1421.34375</v>
          </cell>
          <cell r="V15">
            <v>1421.34375</v>
          </cell>
          <cell r="W15">
            <v>1421.34375</v>
          </cell>
          <cell r="X15">
            <v>1421.34375</v>
          </cell>
          <cell r="Y15">
            <v>1421.34375</v>
          </cell>
          <cell r="Z15">
            <v>1421.34375</v>
          </cell>
          <cell r="AA15">
            <v>1421.34375</v>
          </cell>
        </row>
        <row r="16">
          <cell r="A16" t="str">
            <v>Aleksandrovs Aigars</v>
          </cell>
          <cell r="B16" t="str">
            <v>IGM</v>
          </cell>
          <cell r="C16" t="str">
            <v>NM</v>
          </cell>
          <cell r="D16" t="str">
            <v>LAT</v>
          </cell>
          <cell r="E16">
            <v>1959.4220726956262</v>
          </cell>
          <cell r="F16">
            <v>1959.421875</v>
          </cell>
          <cell r="G16">
            <v>1959.421875</v>
          </cell>
          <cell r="H16">
            <v>1959.421875</v>
          </cell>
          <cell r="I16">
            <v>1959.421875</v>
          </cell>
          <cell r="J16">
            <v>1959.421875</v>
          </cell>
          <cell r="K16">
            <v>1959.421875</v>
          </cell>
          <cell r="L16">
            <v>1959.421875</v>
          </cell>
          <cell r="M16">
            <v>1959.421875</v>
          </cell>
          <cell r="N16">
            <v>1959.421875</v>
          </cell>
          <cell r="O16">
            <v>1959.421875</v>
          </cell>
          <cell r="P16">
            <v>1959.421875</v>
          </cell>
          <cell r="Q16">
            <v>1959.421875</v>
          </cell>
          <cell r="R16">
            <v>1959.421875</v>
          </cell>
          <cell r="S16">
            <v>1959.421875</v>
          </cell>
          <cell r="T16">
            <v>1959.421875</v>
          </cell>
          <cell r="U16">
            <v>1959.421875</v>
          </cell>
          <cell r="V16">
            <v>1959.421875</v>
          </cell>
          <cell r="W16">
            <v>1959.421875</v>
          </cell>
          <cell r="X16">
            <v>1959.421875</v>
          </cell>
          <cell r="Y16">
            <v>1959.421875</v>
          </cell>
          <cell r="Z16">
            <v>1959.421875</v>
          </cell>
          <cell r="AA16">
            <v>1959.421875</v>
          </cell>
        </row>
        <row r="17">
          <cell r="A17" t="str">
            <v>Alekseev Vyacheslav</v>
          </cell>
          <cell r="B17">
            <v>1959.421875</v>
          </cell>
          <cell r="C17">
            <v>3</v>
          </cell>
          <cell r="D17" t="str">
            <v>RUS</v>
          </cell>
          <cell r="E17">
            <v>1400</v>
          </cell>
          <cell r="F17">
            <v>1400</v>
          </cell>
          <cell r="G17">
            <v>1400</v>
          </cell>
          <cell r="H17">
            <v>1400</v>
          </cell>
          <cell r="I17">
            <v>1400</v>
          </cell>
          <cell r="J17">
            <v>1400</v>
          </cell>
          <cell r="K17">
            <v>1400</v>
          </cell>
          <cell r="L17">
            <v>1400</v>
          </cell>
          <cell r="M17">
            <v>1400</v>
          </cell>
          <cell r="N17">
            <v>1400</v>
          </cell>
          <cell r="O17">
            <v>1400</v>
          </cell>
          <cell r="P17">
            <v>1400</v>
          </cell>
          <cell r="Q17">
            <v>1400</v>
          </cell>
          <cell r="R17">
            <v>1400</v>
          </cell>
          <cell r="S17">
            <v>1400</v>
          </cell>
          <cell r="T17">
            <v>1400</v>
          </cell>
          <cell r="U17">
            <v>1400</v>
          </cell>
          <cell r="V17">
            <v>1400</v>
          </cell>
          <cell r="W17">
            <v>1400</v>
          </cell>
          <cell r="X17">
            <v>1400</v>
          </cell>
          <cell r="Y17">
            <v>1400</v>
          </cell>
          <cell r="Z17">
            <v>1400</v>
          </cell>
          <cell r="AA17">
            <v>1400</v>
          </cell>
        </row>
        <row r="18">
          <cell r="A18" t="str">
            <v>Aleksejenko Stanislavs</v>
          </cell>
          <cell r="B18">
            <v>1400</v>
          </cell>
          <cell r="C18" t="str">
            <v>CM</v>
          </cell>
          <cell r="D18" t="str">
            <v>LAT</v>
          </cell>
          <cell r="E18">
            <v>1900</v>
          </cell>
          <cell r="F18">
            <v>1900</v>
          </cell>
          <cell r="G18">
            <v>1900</v>
          </cell>
          <cell r="H18">
            <v>1900</v>
          </cell>
          <cell r="I18">
            <v>1900</v>
          </cell>
          <cell r="J18">
            <v>1900</v>
          </cell>
          <cell r="K18">
            <v>1900</v>
          </cell>
          <cell r="L18">
            <v>1900</v>
          </cell>
          <cell r="M18">
            <v>1900</v>
          </cell>
          <cell r="N18">
            <v>1900</v>
          </cell>
          <cell r="O18">
            <v>1900</v>
          </cell>
          <cell r="P18">
            <v>1900</v>
          </cell>
          <cell r="Q18">
            <v>1900</v>
          </cell>
          <cell r="R18">
            <v>1900</v>
          </cell>
          <cell r="S18">
            <v>1900</v>
          </cell>
          <cell r="T18">
            <v>1900</v>
          </cell>
          <cell r="U18">
            <v>1900</v>
          </cell>
          <cell r="V18">
            <v>1900</v>
          </cell>
          <cell r="W18">
            <v>1900</v>
          </cell>
          <cell r="X18">
            <v>1900</v>
          </cell>
          <cell r="Y18">
            <v>1900</v>
          </cell>
          <cell r="Z18">
            <v>1900</v>
          </cell>
          <cell r="AA18">
            <v>1900</v>
          </cell>
        </row>
        <row r="19">
          <cell r="A19" t="str">
            <v>Ali Haider Jutt</v>
          </cell>
          <cell r="B19">
            <v>1900</v>
          </cell>
          <cell r="C19">
            <v>1900</v>
          </cell>
          <cell r="D19" t="str">
            <v>PAK</v>
          </cell>
          <cell r="E19">
            <v>1410.8142999566346</v>
          </cell>
          <cell r="F19">
            <v>1410.8134765625</v>
          </cell>
          <cell r="G19">
            <v>1410.8134765625</v>
          </cell>
          <cell r="H19">
            <v>1410.8134765625</v>
          </cell>
          <cell r="I19">
            <v>1410.8134765625</v>
          </cell>
          <cell r="J19">
            <v>1410.8134765625</v>
          </cell>
          <cell r="K19">
            <v>1410.8134765625</v>
          </cell>
          <cell r="L19">
            <v>1410.8134765625</v>
          </cell>
          <cell r="M19">
            <v>1410.8134765625</v>
          </cell>
          <cell r="N19">
            <v>1410.8134765625</v>
          </cell>
          <cell r="O19">
            <v>1410.8134765625</v>
          </cell>
          <cell r="P19">
            <v>1410.8134765625</v>
          </cell>
          <cell r="Q19">
            <v>1410.8134765625</v>
          </cell>
          <cell r="R19">
            <v>1410.8134765625</v>
          </cell>
          <cell r="S19">
            <v>1410.8134765625</v>
          </cell>
          <cell r="T19">
            <v>1410.8134765625</v>
          </cell>
          <cell r="U19">
            <v>1410.8134765625</v>
          </cell>
          <cell r="V19">
            <v>1410.8134765625</v>
          </cell>
          <cell r="W19">
            <v>1410.8134765625</v>
          </cell>
          <cell r="X19">
            <v>1410.8134765625</v>
          </cell>
          <cell r="Y19">
            <v>1410.8134765625</v>
          </cell>
          <cell r="Z19">
            <v>1410.8134765625</v>
          </cell>
          <cell r="AA19">
            <v>1410.8134765625</v>
          </cell>
        </row>
        <row r="20">
          <cell r="A20" t="str">
            <v>Alimov Georgij</v>
          </cell>
          <cell r="B20">
            <v>1410.8134765625</v>
          </cell>
          <cell r="C20">
            <v>1410.8134765625</v>
          </cell>
          <cell r="D20" t="str">
            <v>RUS</v>
          </cell>
          <cell r="E20">
            <v>1281.9933227421211</v>
          </cell>
          <cell r="F20">
            <v>1281.9931640625</v>
          </cell>
          <cell r="G20">
            <v>1281.9931640625</v>
          </cell>
          <cell r="H20">
            <v>17</v>
          </cell>
          <cell r="I20">
            <v>30.896394234747067</v>
          </cell>
          <cell r="J20">
            <v>30.896392822265625</v>
          </cell>
          <cell r="K20">
            <v>30.896392822265625</v>
          </cell>
          <cell r="L20">
            <v>30.896392822265625</v>
          </cell>
          <cell r="M20">
            <v>30.896392822265625</v>
          </cell>
          <cell r="N20">
            <v>30.896392822265625</v>
          </cell>
          <cell r="O20">
            <v>30.896392822265625</v>
          </cell>
          <cell r="P20">
            <v>30.896392822265625</v>
          </cell>
          <cell r="Q20">
            <v>30.896392822265625</v>
          </cell>
          <cell r="R20">
            <v>30.896392822265625</v>
          </cell>
          <cell r="S20">
            <v>30.896392822265625</v>
          </cell>
          <cell r="T20">
            <v>30.896392822265625</v>
          </cell>
          <cell r="U20">
            <v>30.896392822265625</v>
          </cell>
          <cell r="V20">
            <v>30.896392822265625</v>
          </cell>
          <cell r="W20">
            <v>30.896392822265625</v>
          </cell>
          <cell r="X20">
            <v>30.896392822265625</v>
          </cell>
          <cell r="Y20">
            <v>30.896392822265625</v>
          </cell>
          <cell r="Z20">
            <v>30.896392822265625</v>
          </cell>
          <cell r="AA20">
            <v>30.896392822265625</v>
          </cell>
        </row>
        <row r="21">
          <cell r="A21" t="str">
            <v>Almuhametov Ramil</v>
          </cell>
          <cell r="B21">
            <v>30.896392822265625</v>
          </cell>
          <cell r="C21">
            <v>30.896392822265625</v>
          </cell>
          <cell r="D21" t="str">
            <v>RUS</v>
          </cell>
          <cell r="E21">
            <v>1497.37983018202</v>
          </cell>
          <cell r="F21">
            <v>1497.37890625</v>
          </cell>
          <cell r="G21">
            <v>1497.37890625</v>
          </cell>
          <cell r="H21">
            <v>1497.37890625</v>
          </cell>
          <cell r="I21">
            <v>1497.37890625</v>
          </cell>
          <cell r="J21">
            <v>1497.37890625</v>
          </cell>
          <cell r="K21">
            <v>1497.37890625</v>
          </cell>
          <cell r="L21">
            <v>1497.37890625</v>
          </cell>
          <cell r="M21">
            <v>1497.37890625</v>
          </cell>
          <cell r="N21">
            <v>1497.37890625</v>
          </cell>
          <cell r="O21">
            <v>1497.37890625</v>
          </cell>
          <cell r="P21">
            <v>1497.37890625</v>
          </cell>
          <cell r="Q21">
            <v>1497.37890625</v>
          </cell>
          <cell r="R21">
            <v>1497.37890625</v>
          </cell>
          <cell r="S21">
            <v>1497.37890625</v>
          </cell>
          <cell r="T21">
            <v>1497.37890625</v>
          </cell>
          <cell r="U21">
            <v>1497.37890625</v>
          </cell>
          <cell r="V21">
            <v>1497.37890625</v>
          </cell>
          <cell r="W21">
            <v>1497.37890625</v>
          </cell>
          <cell r="X21">
            <v>1497.37890625</v>
          </cell>
          <cell r="Y21">
            <v>1497.37890625</v>
          </cell>
          <cell r="Z21">
            <v>1497.37890625</v>
          </cell>
          <cell r="AA21">
            <v>1497.37890625</v>
          </cell>
        </row>
        <row r="22">
          <cell r="A22" t="str">
            <v>Anciferov Valiry</v>
          </cell>
          <cell r="B22">
            <v>1497.37890625</v>
          </cell>
          <cell r="C22">
            <v>3</v>
          </cell>
          <cell r="D22" t="str">
            <v>BLR</v>
          </cell>
          <cell r="E22">
            <v>1469.697966960789</v>
          </cell>
          <cell r="F22">
            <v>1469.697265625</v>
          </cell>
          <cell r="G22">
            <v>1469.697265625</v>
          </cell>
          <cell r="H22">
            <v>1469.697265625</v>
          </cell>
          <cell r="I22">
            <v>1469.697265625</v>
          </cell>
          <cell r="J22">
            <v>1469.697265625</v>
          </cell>
          <cell r="K22">
            <v>1469.697265625</v>
          </cell>
          <cell r="L22">
            <v>1469.697265625</v>
          </cell>
          <cell r="M22">
            <v>1469.697265625</v>
          </cell>
          <cell r="N22">
            <v>1469.697265625</v>
          </cell>
          <cell r="O22">
            <v>1469.697265625</v>
          </cell>
          <cell r="P22">
            <v>1469.697265625</v>
          </cell>
          <cell r="Q22">
            <v>1469.697265625</v>
          </cell>
          <cell r="R22">
            <v>1469.697265625</v>
          </cell>
          <cell r="S22">
            <v>1469.697265625</v>
          </cell>
          <cell r="T22">
            <v>1469.697265625</v>
          </cell>
          <cell r="U22">
            <v>1469.697265625</v>
          </cell>
          <cell r="V22">
            <v>1469.697265625</v>
          </cell>
          <cell r="W22">
            <v>1469.697265625</v>
          </cell>
          <cell r="X22">
            <v>1469.697265625</v>
          </cell>
          <cell r="Y22">
            <v>1469.697265625</v>
          </cell>
          <cell r="Z22">
            <v>1469.697265625</v>
          </cell>
          <cell r="AA22">
            <v>1469.697265625</v>
          </cell>
        </row>
        <row r="23">
          <cell r="A23" t="str">
            <v>Andersons Eriks</v>
          </cell>
          <cell r="B23">
            <v>1469.697265625</v>
          </cell>
          <cell r="C23">
            <v>1469.697265625</v>
          </cell>
          <cell r="D23" t="str">
            <v>LAT</v>
          </cell>
          <cell r="E23">
            <v>1279.8603870232353</v>
          </cell>
          <cell r="F23">
            <v>1279.8603515625</v>
          </cell>
          <cell r="G23">
            <v>1279.8603515625</v>
          </cell>
          <cell r="H23">
            <v>1279.8603515625</v>
          </cell>
          <cell r="I23">
            <v>1279.8603515625</v>
          </cell>
          <cell r="J23">
            <v>1279.8603515625</v>
          </cell>
          <cell r="K23">
            <v>1279.8603515625</v>
          </cell>
          <cell r="L23">
            <v>1279.8603515625</v>
          </cell>
          <cell r="M23">
            <v>1279.8603515625</v>
          </cell>
          <cell r="N23">
            <v>1279.8603515625</v>
          </cell>
          <cell r="O23">
            <v>1279.8603515625</v>
          </cell>
          <cell r="P23">
            <v>1279.8603515625</v>
          </cell>
          <cell r="Q23">
            <v>1279.8603515625</v>
          </cell>
          <cell r="R23">
            <v>1279.8603515625</v>
          </cell>
          <cell r="S23">
            <v>1279.8603515625</v>
          </cell>
          <cell r="T23">
            <v>1279.8603515625</v>
          </cell>
          <cell r="U23">
            <v>1279.8603515625</v>
          </cell>
          <cell r="V23">
            <v>1279.8603515625</v>
          </cell>
          <cell r="W23">
            <v>1279.8603515625</v>
          </cell>
          <cell r="X23">
            <v>1279.8603515625</v>
          </cell>
          <cell r="Y23">
            <v>1279.8603515625</v>
          </cell>
          <cell r="Z23">
            <v>1279.8603515625</v>
          </cell>
          <cell r="AA23">
            <v>1279.8603515625</v>
          </cell>
        </row>
        <row r="24">
          <cell r="A24" t="str">
            <v>Andersons Guntars</v>
          </cell>
          <cell r="B24">
            <v>1279.8603515625</v>
          </cell>
          <cell r="C24">
            <v>2</v>
          </cell>
          <cell r="D24" t="str">
            <v>LAT</v>
          </cell>
          <cell r="E24">
            <v>1627</v>
          </cell>
          <cell r="F24">
            <v>1627</v>
          </cell>
          <cell r="G24">
            <v>1627</v>
          </cell>
          <cell r="H24">
            <v>1627</v>
          </cell>
          <cell r="I24">
            <v>1627</v>
          </cell>
          <cell r="J24">
            <v>1627</v>
          </cell>
          <cell r="K24">
            <v>1627</v>
          </cell>
          <cell r="L24">
            <v>1627</v>
          </cell>
          <cell r="M24">
            <v>1627</v>
          </cell>
          <cell r="N24">
            <v>1627</v>
          </cell>
          <cell r="O24">
            <v>1627</v>
          </cell>
          <cell r="P24">
            <v>1627</v>
          </cell>
          <cell r="Q24">
            <v>1627</v>
          </cell>
          <cell r="R24">
            <v>1627</v>
          </cell>
          <cell r="S24">
            <v>1627</v>
          </cell>
          <cell r="T24">
            <v>1627</v>
          </cell>
          <cell r="U24">
            <v>1627</v>
          </cell>
          <cell r="V24">
            <v>1627</v>
          </cell>
          <cell r="W24">
            <v>1627</v>
          </cell>
          <cell r="X24">
            <v>1627</v>
          </cell>
          <cell r="Y24">
            <v>1627</v>
          </cell>
          <cell r="Z24">
            <v>1627</v>
          </cell>
          <cell r="AA24">
            <v>1627</v>
          </cell>
        </row>
        <row r="25">
          <cell r="A25" t="str">
            <v>Andersons Mikus</v>
          </cell>
          <cell r="B25">
            <v>1627</v>
          </cell>
          <cell r="C25" t="str">
            <v>NM</v>
          </cell>
          <cell r="D25" t="str">
            <v>LAT</v>
          </cell>
          <cell r="E25">
            <v>1944</v>
          </cell>
          <cell r="F25">
            <v>1944</v>
          </cell>
          <cell r="G25">
            <v>1944</v>
          </cell>
          <cell r="H25">
            <v>1944</v>
          </cell>
          <cell r="I25">
            <v>1944</v>
          </cell>
          <cell r="J25">
            <v>1944</v>
          </cell>
          <cell r="K25">
            <v>1944</v>
          </cell>
          <cell r="L25">
            <v>1944</v>
          </cell>
          <cell r="M25">
            <v>1944</v>
          </cell>
          <cell r="N25">
            <v>1944</v>
          </cell>
          <cell r="O25">
            <v>1944</v>
          </cell>
          <cell r="P25">
            <v>1944</v>
          </cell>
          <cell r="Q25">
            <v>1944</v>
          </cell>
          <cell r="R25">
            <v>1944</v>
          </cell>
          <cell r="S25">
            <v>1944</v>
          </cell>
          <cell r="T25">
            <v>1944</v>
          </cell>
          <cell r="U25">
            <v>1944</v>
          </cell>
          <cell r="V25">
            <v>1944</v>
          </cell>
          <cell r="W25">
            <v>1944</v>
          </cell>
          <cell r="X25">
            <v>1944</v>
          </cell>
          <cell r="Y25">
            <v>1944</v>
          </cell>
          <cell r="Z25">
            <v>1944</v>
          </cell>
          <cell r="AA25">
            <v>1944</v>
          </cell>
        </row>
        <row r="26">
          <cell r="A26" t="str">
            <v>Andrejev Gennadi</v>
          </cell>
          <cell r="B26">
            <v>1944</v>
          </cell>
          <cell r="C26">
            <v>1</v>
          </cell>
          <cell r="D26" t="str">
            <v>EST</v>
          </cell>
          <cell r="E26">
            <v>1800</v>
          </cell>
          <cell r="F26">
            <v>1800</v>
          </cell>
          <cell r="G26">
            <v>1800</v>
          </cell>
          <cell r="H26">
            <v>1800</v>
          </cell>
          <cell r="I26">
            <v>1800</v>
          </cell>
          <cell r="J26">
            <v>1800</v>
          </cell>
          <cell r="K26">
            <v>1800</v>
          </cell>
          <cell r="L26">
            <v>1800</v>
          </cell>
          <cell r="M26">
            <v>1800</v>
          </cell>
          <cell r="N26">
            <v>1800</v>
          </cell>
          <cell r="O26">
            <v>1800</v>
          </cell>
          <cell r="P26">
            <v>1800</v>
          </cell>
          <cell r="Q26">
            <v>1800</v>
          </cell>
          <cell r="R26">
            <v>1800</v>
          </cell>
          <cell r="S26">
            <v>1800</v>
          </cell>
          <cell r="T26">
            <v>1800</v>
          </cell>
          <cell r="U26">
            <v>1800</v>
          </cell>
          <cell r="V26">
            <v>1800</v>
          </cell>
          <cell r="W26">
            <v>1800</v>
          </cell>
          <cell r="X26">
            <v>1800</v>
          </cell>
          <cell r="Y26">
            <v>1800</v>
          </cell>
          <cell r="Z26">
            <v>1800</v>
          </cell>
          <cell r="AA26">
            <v>1800</v>
          </cell>
        </row>
        <row r="27">
          <cell r="A27" t="str">
            <v>Andriksons Alvis</v>
          </cell>
          <cell r="B27">
            <v>1800</v>
          </cell>
          <cell r="C27">
            <v>4</v>
          </cell>
          <cell r="D27" t="str">
            <v>LAT</v>
          </cell>
          <cell r="E27">
            <v>1200</v>
          </cell>
          <cell r="F27">
            <v>1200</v>
          </cell>
          <cell r="G27">
            <v>1200</v>
          </cell>
          <cell r="H27">
            <v>1200</v>
          </cell>
          <cell r="I27">
            <v>1200</v>
          </cell>
          <cell r="J27">
            <v>1200</v>
          </cell>
          <cell r="K27">
            <v>1200</v>
          </cell>
          <cell r="L27">
            <v>1200</v>
          </cell>
          <cell r="M27">
            <v>1200</v>
          </cell>
          <cell r="N27">
            <v>1200</v>
          </cell>
          <cell r="O27">
            <v>1200</v>
          </cell>
          <cell r="P27">
            <v>1200</v>
          </cell>
          <cell r="Q27">
            <v>1200</v>
          </cell>
          <cell r="R27">
            <v>1200</v>
          </cell>
          <cell r="S27">
            <v>1200</v>
          </cell>
          <cell r="T27">
            <v>1200</v>
          </cell>
          <cell r="U27">
            <v>1200</v>
          </cell>
          <cell r="V27">
            <v>1200</v>
          </cell>
          <cell r="W27">
            <v>1200</v>
          </cell>
          <cell r="X27">
            <v>1200</v>
          </cell>
          <cell r="Y27">
            <v>1200</v>
          </cell>
          <cell r="Z27">
            <v>1200</v>
          </cell>
          <cell r="AA27">
            <v>1200</v>
          </cell>
        </row>
        <row r="28">
          <cell r="A28" t="str">
            <v>Antons Elmars</v>
          </cell>
          <cell r="B28">
            <v>1200</v>
          </cell>
          <cell r="C28">
            <v>1200</v>
          </cell>
          <cell r="D28" t="str">
            <v>LAT</v>
          </cell>
          <cell r="E28">
            <v>1562</v>
          </cell>
          <cell r="F28">
            <v>1562</v>
          </cell>
          <cell r="G28">
            <v>1562</v>
          </cell>
          <cell r="H28">
            <v>1562</v>
          </cell>
          <cell r="I28">
            <v>1562</v>
          </cell>
          <cell r="J28">
            <v>1562</v>
          </cell>
          <cell r="K28">
            <v>1562</v>
          </cell>
          <cell r="L28">
            <v>1562</v>
          </cell>
          <cell r="M28">
            <v>1562</v>
          </cell>
          <cell r="N28">
            <v>1562</v>
          </cell>
          <cell r="O28">
            <v>1562</v>
          </cell>
          <cell r="P28">
            <v>1562</v>
          </cell>
          <cell r="Q28">
            <v>1562</v>
          </cell>
          <cell r="R28">
            <v>1562</v>
          </cell>
          <cell r="S28">
            <v>1562</v>
          </cell>
          <cell r="T28">
            <v>1562</v>
          </cell>
          <cell r="U28">
            <v>1562</v>
          </cell>
          <cell r="V28">
            <v>1562</v>
          </cell>
          <cell r="W28">
            <v>1562</v>
          </cell>
          <cell r="X28">
            <v>1562</v>
          </cell>
          <cell r="Y28">
            <v>1562</v>
          </cell>
          <cell r="Z28">
            <v>1562</v>
          </cell>
          <cell r="AA28">
            <v>1562</v>
          </cell>
        </row>
        <row r="29">
          <cell r="A29" t="str">
            <v>Antsaar Taimo</v>
          </cell>
          <cell r="B29">
            <v>1562</v>
          </cell>
          <cell r="C29">
            <v>1</v>
          </cell>
          <cell r="D29" t="str">
            <v>EST</v>
          </cell>
          <cell r="E29">
            <v>1800</v>
          </cell>
          <cell r="F29">
            <v>1800</v>
          </cell>
          <cell r="G29">
            <v>1800</v>
          </cell>
          <cell r="H29">
            <v>1800</v>
          </cell>
          <cell r="I29">
            <v>1800</v>
          </cell>
          <cell r="J29">
            <v>1800</v>
          </cell>
          <cell r="K29">
            <v>1800</v>
          </cell>
          <cell r="L29">
            <v>1800</v>
          </cell>
          <cell r="M29">
            <v>1800</v>
          </cell>
          <cell r="N29">
            <v>1800</v>
          </cell>
          <cell r="O29">
            <v>1800</v>
          </cell>
          <cell r="P29">
            <v>1800</v>
          </cell>
          <cell r="Q29">
            <v>1800</v>
          </cell>
          <cell r="R29">
            <v>1800</v>
          </cell>
          <cell r="S29">
            <v>1800</v>
          </cell>
          <cell r="T29">
            <v>1800</v>
          </cell>
          <cell r="U29">
            <v>1800</v>
          </cell>
          <cell r="V29">
            <v>1800</v>
          </cell>
          <cell r="W29">
            <v>1800</v>
          </cell>
          <cell r="X29">
            <v>1800</v>
          </cell>
          <cell r="Y29">
            <v>1800</v>
          </cell>
          <cell r="Z29">
            <v>1800</v>
          </cell>
          <cell r="AA29">
            <v>1800</v>
          </cell>
        </row>
        <row r="30">
          <cell r="A30" t="str">
            <v>Aparin Viktor</v>
          </cell>
          <cell r="B30">
            <v>1800</v>
          </cell>
          <cell r="C30">
            <v>2</v>
          </cell>
          <cell r="D30" t="str">
            <v>RUS</v>
          </cell>
          <cell r="E30">
            <v>1606.7821982629243</v>
          </cell>
          <cell r="F30">
            <v>1606.78125</v>
          </cell>
          <cell r="G30">
            <v>1606.78125</v>
          </cell>
          <cell r="H30">
            <v>1606.78125</v>
          </cell>
          <cell r="I30">
            <v>1606.78125</v>
          </cell>
          <cell r="J30">
            <v>1606.78125</v>
          </cell>
          <cell r="K30">
            <v>1606.78125</v>
          </cell>
          <cell r="L30">
            <v>1606.78125</v>
          </cell>
          <cell r="M30">
            <v>1606.78125</v>
          </cell>
          <cell r="N30">
            <v>1606.78125</v>
          </cell>
          <cell r="O30">
            <v>1606.78125</v>
          </cell>
          <cell r="P30">
            <v>1606.78125</v>
          </cell>
          <cell r="Q30">
            <v>1606.78125</v>
          </cell>
          <cell r="R30">
            <v>1606.78125</v>
          </cell>
          <cell r="S30">
            <v>1606.78125</v>
          </cell>
          <cell r="T30">
            <v>1606.78125</v>
          </cell>
          <cell r="U30">
            <v>1606.78125</v>
          </cell>
          <cell r="V30">
            <v>1606.78125</v>
          </cell>
          <cell r="W30">
            <v>1606.78125</v>
          </cell>
          <cell r="X30">
            <v>1606.78125</v>
          </cell>
          <cell r="Y30">
            <v>1606.78125</v>
          </cell>
          <cell r="Z30">
            <v>1606.78125</v>
          </cell>
          <cell r="AA30">
            <v>1606.78125</v>
          </cell>
        </row>
        <row r="31">
          <cell r="A31" t="str">
            <v>Arajs Aivars</v>
          </cell>
          <cell r="B31">
            <v>1606.78125</v>
          </cell>
          <cell r="C31">
            <v>1606.78125</v>
          </cell>
          <cell r="D31" t="str">
            <v>LAT</v>
          </cell>
          <cell r="E31">
            <v>1766.095585089367</v>
          </cell>
          <cell r="F31">
            <v>1766.0947265625</v>
          </cell>
          <cell r="G31">
            <v>1766.0947265625</v>
          </cell>
          <cell r="H31">
            <v>1766.0947265625</v>
          </cell>
          <cell r="I31">
            <v>1766.0947265625</v>
          </cell>
          <cell r="J31">
            <v>1766.0947265625</v>
          </cell>
          <cell r="K31">
            <v>1766.0947265625</v>
          </cell>
          <cell r="L31">
            <v>1766.0947265625</v>
          </cell>
          <cell r="M31">
            <v>1766.0947265625</v>
          </cell>
          <cell r="N31">
            <v>1766.0947265625</v>
          </cell>
          <cell r="O31">
            <v>1766.0947265625</v>
          </cell>
          <cell r="P31">
            <v>1766.0947265625</v>
          </cell>
          <cell r="Q31">
            <v>1766.0947265625</v>
          </cell>
          <cell r="R31">
            <v>1766.0947265625</v>
          </cell>
          <cell r="S31">
            <v>1766.0947265625</v>
          </cell>
          <cell r="T31">
            <v>1766.0947265625</v>
          </cell>
          <cell r="U31">
            <v>1766.0947265625</v>
          </cell>
          <cell r="V31">
            <v>1766.0947265625</v>
          </cell>
          <cell r="W31">
            <v>1766.0947265625</v>
          </cell>
          <cell r="X31">
            <v>1766.0947265625</v>
          </cell>
          <cell r="Y31">
            <v>1766.0947265625</v>
          </cell>
          <cell r="Z31">
            <v>1766.0947265625</v>
          </cell>
          <cell r="AA31">
            <v>1766.0947265625</v>
          </cell>
        </row>
        <row r="32">
          <cell r="A32" t="str">
            <v>Aralov Maksim</v>
          </cell>
          <cell r="B32">
            <v>1766.0947265625</v>
          </cell>
          <cell r="C32">
            <v>1766.0947265625</v>
          </cell>
          <cell r="D32" t="str">
            <v>RUS</v>
          </cell>
          <cell r="E32">
            <v>1180.8805071991731</v>
          </cell>
          <cell r="F32">
            <v>1180.8798828125</v>
          </cell>
          <cell r="G32">
            <v>1180.8798828125</v>
          </cell>
          <cell r="H32">
            <v>1180.8798828125</v>
          </cell>
          <cell r="I32">
            <v>1180.8798828125</v>
          </cell>
          <cell r="J32">
            <v>1180.8798828125</v>
          </cell>
          <cell r="K32">
            <v>1180.8798828125</v>
          </cell>
          <cell r="L32">
            <v>1180.8798828125</v>
          </cell>
          <cell r="M32">
            <v>1180.8798828125</v>
          </cell>
          <cell r="N32">
            <v>1180.8798828125</v>
          </cell>
          <cell r="O32">
            <v>1180.8798828125</v>
          </cell>
          <cell r="P32">
            <v>1180.8798828125</v>
          </cell>
          <cell r="Q32">
            <v>1180.8798828125</v>
          </cell>
          <cell r="R32">
            <v>1180.8798828125</v>
          </cell>
          <cell r="S32">
            <v>1180.8798828125</v>
          </cell>
          <cell r="T32">
            <v>1180.8798828125</v>
          </cell>
          <cell r="U32">
            <v>1180.8798828125</v>
          </cell>
          <cell r="V32">
            <v>1180.8798828125</v>
          </cell>
          <cell r="W32">
            <v>1180.8798828125</v>
          </cell>
          <cell r="X32">
            <v>1180.8798828125</v>
          </cell>
          <cell r="Y32">
            <v>1180.8798828125</v>
          </cell>
          <cell r="Z32">
            <v>1180.8798828125</v>
          </cell>
          <cell r="AA32">
            <v>1180.8798828125</v>
          </cell>
        </row>
        <row r="33">
          <cell r="A33" t="str">
            <v>Arge Erich</v>
          </cell>
          <cell r="B33">
            <v>1180.8798828125</v>
          </cell>
          <cell r="C33">
            <v>1180.8798828125</v>
          </cell>
          <cell r="D33" t="str">
            <v>EST</v>
          </cell>
          <cell r="E33">
            <v>1241</v>
          </cell>
          <cell r="F33">
            <v>1241</v>
          </cell>
          <cell r="G33">
            <v>1241</v>
          </cell>
          <cell r="H33">
            <v>1241</v>
          </cell>
          <cell r="I33">
            <v>1241</v>
          </cell>
          <cell r="J33">
            <v>1241</v>
          </cell>
          <cell r="K33">
            <v>1241</v>
          </cell>
          <cell r="L33">
            <v>1241</v>
          </cell>
          <cell r="M33">
            <v>1241</v>
          </cell>
          <cell r="N33">
            <v>1241</v>
          </cell>
          <cell r="O33">
            <v>1241</v>
          </cell>
          <cell r="P33">
            <v>1241</v>
          </cell>
          <cell r="Q33">
            <v>1241</v>
          </cell>
          <cell r="R33">
            <v>1241</v>
          </cell>
          <cell r="S33">
            <v>1241</v>
          </cell>
          <cell r="T33">
            <v>1241</v>
          </cell>
          <cell r="U33">
            <v>1241</v>
          </cell>
          <cell r="V33">
            <v>1241</v>
          </cell>
          <cell r="W33">
            <v>1241</v>
          </cell>
          <cell r="X33">
            <v>1241</v>
          </cell>
          <cell r="Y33">
            <v>1241</v>
          </cell>
          <cell r="Z33">
            <v>1241</v>
          </cell>
          <cell r="AA33">
            <v>1241</v>
          </cell>
        </row>
        <row r="34">
          <cell r="A34" t="str">
            <v>Armuska Antons</v>
          </cell>
          <cell r="B34" t="str">
            <v>IGM</v>
          </cell>
          <cell r="C34" t="str">
            <v>NM</v>
          </cell>
          <cell r="D34" t="str">
            <v>LAT</v>
          </cell>
          <cell r="E34">
            <v>1813.5667716924374</v>
          </cell>
          <cell r="F34">
            <v>1813.56640625</v>
          </cell>
          <cell r="G34">
            <v>1813.56640625</v>
          </cell>
          <cell r="H34">
            <v>1813.56640625</v>
          </cell>
          <cell r="I34">
            <v>1813.56640625</v>
          </cell>
          <cell r="J34">
            <v>5</v>
          </cell>
          <cell r="K34">
            <v>74.984431759211205</v>
          </cell>
          <cell r="L34">
            <v>4</v>
          </cell>
          <cell r="M34">
            <v>55.661173402201563</v>
          </cell>
          <cell r="N34">
            <v>55.661163330078125</v>
          </cell>
          <cell r="O34">
            <v>55.661163330078125</v>
          </cell>
          <cell r="P34">
            <v>55.661163330078125</v>
          </cell>
          <cell r="Q34">
            <v>55.661163330078125</v>
          </cell>
          <cell r="R34">
            <v>55.661163330078125</v>
          </cell>
          <cell r="S34">
            <v>55.661163330078125</v>
          </cell>
          <cell r="T34">
            <v>55.661163330078125</v>
          </cell>
          <cell r="U34">
            <v>55.661163330078125</v>
          </cell>
          <cell r="V34">
            <v>55.661163330078125</v>
          </cell>
          <cell r="W34">
            <v>55.661163330078125</v>
          </cell>
          <cell r="X34">
            <v>55.661163330078125</v>
          </cell>
          <cell r="Y34">
            <v>55.661163330078125</v>
          </cell>
          <cell r="Z34">
            <v>55.661163330078125</v>
          </cell>
          <cell r="AA34">
            <v>55.661163330078125</v>
          </cell>
        </row>
        <row r="35">
          <cell r="A35" t="str">
            <v>Aston Vallo</v>
          </cell>
          <cell r="B35">
            <v>55.661163330078125</v>
          </cell>
          <cell r="C35">
            <v>2</v>
          </cell>
          <cell r="D35" t="str">
            <v>EST</v>
          </cell>
          <cell r="E35">
            <v>1600</v>
          </cell>
          <cell r="F35">
            <v>1600</v>
          </cell>
          <cell r="G35">
            <v>1600</v>
          </cell>
          <cell r="H35">
            <v>1600</v>
          </cell>
          <cell r="I35">
            <v>1600</v>
          </cell>
          <cell r="J35">
            <v>1600</v>
          </cell>
          <cell r="K35">
            <v>1600</v>
          </cell>
          <cell r="L35">
            <v>1600</v>
          </cell>
          <cell r="M35">
            <v>1600</v>
          </cell>
          <cell r="N35">
            <v>1600</v>
          </cell>
          <cell r="O35">
            <v>1600</v>
          </cell>
          <cell r="P35">
            <v>1600</v>
          </cell>
          <cell r="Q35">
            <v>1600</v>
          </cell>
          <cell r="R35">
            <v>1600</v>
          </cell>
          <cell r="S35">
            <v>1600</v>
          </cell>
          <cell r="T35">
            <v>1600</v>
          </cell>
          <cell r="U35">
            <v>1600</v>
          </cell>
          <cell r="V35">
            <v>1600</v>
          </cell>
          <cell r="W35">
            <v>1600</v>
          </cell>
          <cell r="X35">
            <v>1600</v>
          </cell>
          <cell r="Y35">
            <v>1600</v>
          </cell>
          <cell r="Z35">
            <v>1600</v>
          </cell>
          <cell r="AA35">
            <v>1600</v>
          </cell>
        </row>
        <row r="36">
          <cell r="A36" t="str">
            <v>Atslega Aigars</v>
          </cell>
          <cell r="B36">
            <v>1600</v>
          </cell>
          <cell r="C36" t="str">
            <v>NM</v>
          </cell>
          <cell r="D36" t="str">
            <v>LAT</v>
          </cell>
          <cell r="E36">
            <v>1537</v>
          </cell>
          <cell r="F36">
            <v>1537</v>
          </cell>
          <cell r="G36">
            <v>1537</v>
          </cell>
          <cell r="H36">
            <v>22</v>
          </cell>
          <cell r="I36">
            <v>18.475193679133959</v>
          </cell>
          <cell r="J36">
            <v>35</v>
          </cell>
          <cell r="K36">
            <v>27.310933220981674</v>
          </cell>
          <cell r="L36">
            <v>27.310928344726563</v>
          </cell>
          <cell r="M36">
            <v>27.310928344726563</v>
          </cell>
          <cell r="N36">
            <v>27.310928344726563</v>
          </cell>
          <cell r="O36">
            <v>27.310928344726563</v>
          </cell>
          <cell r="P36">
            <v>27.310928344726563</v>
          </cell>
          <cell r="Q36">
            <v>27.310928344726563</v>
          </cell>
          <cell r="R36">
            <v>27.310928344726563</v>
          </cell>
          <cell r="S36">
            <v>27.310928344726563</v>
          </cell>
          <cell r="T36">
            <v>27.310928344726563</v>
          </cell>
          <cell r="U36">
            <v>27.310928344726563</v>
          </cell>
          <cell r="V36">
            <v>27.310928344726563</v>
          </cell>
          <cell r="W36">
            <v>27.310928344726563</v>
          </cell>
          <cell r="X36">
            <v>27.310928344726563</v>
          </cell>
          <cell r="Y36">
            <v>27.310928344726563</v>
          </cell>
          <cell r="Z36">
            <v>27.310928344726563</v>
          </cell>
          <cell r="AA36">
            <v>27.310928344726563</v>
          </cell>
        </row>
        <row r="37">
          <cell r="A37" t="str">
            <v>Aunins Egils</v>
          </cell>
          <cell r="B37" t="str">
            <v>IM</v>
          </cell>
          <cell r="C37" t="str">
            <v>CM</v>
          </cell>
          <cell r="D37" t="str">
            <v>LAT</v>
          </cell>
          <cell r="E37">
            <v>2240.1721488978856</v>
          </cell>
          <cell r="F37">
            <v>2240.171875</v>
          </cell>
          <cell r="G37">
            <v>2240.171875</v>
          </cell>
          <cell r="H37">
            <v>2240.171875</v>
          </cell>
          <cell r="I37">
            <v>2240.171875</v>
          </cell>
          <cell r="J37">
            <v>2240.171875</v>
          </cell>
          <cell r="K37">
            <v>2240.171875</v>
          </cell>
          <cell r="L37">
            <v>2240.171875</v>
          </cell>
          <cell r="M37">
            <v>2240.171875</v>
          </cell>
          <cell r="N37">
            <v>2240.171875</v>
          </cell>
          <cell r="O37">
            <v>2240.171875</v>
          </cell>
          <cell r="P37">
            <v>2240.171875</v>
          </cell>
          <cell r="Q37">
            <v>2240.171875</v>
          </cell>
          <cell r="R37">
            <v>2240.171875</v>
          </cell>
          <cell r="S37">
            <v>2240.171875</v>
          </cell>
          <cell r="T37">
            <v>2240.171875</v>
          </cell>
          <cell r="U37">
            <v>2240.171875</v>
          </cell>
          <cell r="V37">
            <v>2240.171875</v>
          </cell>
          <cell r="W37">
            <v>2240.171875</v>
          </cell>
          <cell r="X37">
            <v>2240.171875</v>
          </cell>
          <cell r="Y37">
            <v>2240.171875</v>
          </cell>
          <cell r="Z37">
            <v>2240.171875</v>
          </cell>
          <cell r="AA37">
            <v>2240.171875</v>
          </cell>
        </row>
        <row r="38">
          <cell r="A38" t="str">
            <v>Ausejs Edvins</v>
          </cell>
          <cell r="B38">
            <v>2240.171875</v>
          </cell>
          <cell r="C38">
            <v>2</v>
          </cell>
          <cell r="D38" t="str">
            <v>LAT</v>
          </cell>
          <cell r="E38">
            <v>1600</v>
          </cell>
          <cell r="F38">
            <v>1600</v>
          </cell>
          <cell r="G38">
            <v>1600</v>
          </cell>
          <cell r="H38">
            <v>1600</v>
          </cell>
          <cell r="I38">
            <v>1600</v>
          </cell>
          <cell r="J38">
            <v>1600</v>
          </cell>
          <cell r="K38">
            <v>1600</v>
          </cell>
          <cell r="L38">
            <v>1600</v>
          </cell>
          <cell r="M38">
            <v>1600</v>
          </cell>
          <cell r="N38">
            <v>1600</v>
          </cell>
          <cell r="O38">
            <v>1600</v>
          </cell>
          <cell r="P38">
            <v>1600</v>
          </cell>
          <cell r="Q38">
            <v>1600</v>
          </cell>
          <cell r="R38">
            <v>1600</v>
          </cell>
          <cell r="S38">
            <v>1600</v>
          </cell>
          <cell r="T38">
            <v>1600</v>
          </cell>
          <cell r="U38">
            <v>1600</v>
          </cell>
          <cell r="V38">
            <v>1600</v>
          </cell>
          <cell r="W38">
            <v>1600</v>
          </cell>
          <cell r="X38">
            <v>1600</v>
          </cell>
          <cell r="Y38">
            <v>1600</v>
          </cell>
          <cell r="Z38">
            <v>1600</v>
          </cell>
          <cell r="AA38">
            <v>1600</v>
          </cell>
        </row>
        <row r="39">
          <cell r="A39" t="str">
            <v>Auzinsh Toms</v>
          </cell>
          <cell r="B39">
            <v>1600</v>
          </cell>
          <cell r="C39">
            <v>1600</v>
          </cell>
          <cell r="D39" t="str">
            <v>USA</v>
          </cell>
          <cell r="E39">
            <v>1520.1944146921305</v>
          </cell>
          <cell r="F39">
            <v>9</v>
          </cell>
          <cell r="G39">
            <v>46.490872210953349</v>
          </cell>
          <cell r="H39">
            <v>46.4908447265625</v>
          </cell>
          <cell r="I39">
            <v>46.4908447265625</v>
          </cell>
          <cell r="J39">
            <v>46.4908447265625</v>
          </cell>
          <cell r="K39">
            <v>46.4908447265625</v>
          </cell>
          <cell r="L39">
            <v>46.4908447265625</v>
          </cell>
          <cell r="M39">
            <v>46.4908447265625</v>
          </cell>
          <cell r="N39">
            <v>46.4908447265625</v>
          </cell>
          <cell r="O39">
            <v>46.4908447265625</v>
          </cell>
          <cell r="P39">
            <v>46.4908447265625</v>
          </cell>
          <cell r="Q39">
            <v>46.4908447265625</v>
          </cell>
          <cell r="R39">
            <v>46.4908447265625</v>
          </cell>
          <cell r="S39">
            <v>46.4908447265625</v>
          </cell>
          <cell r="T39">
            <v>46.4908447265625</v>
          </cell>
          <cell r="U39">
            <v>46.4908447265625</v>
          </cell>
          <cell r="V39">
            <v>46.4908447265625</v>
          </cell>
          <cell r="W39">
            <v>46.4908447265625</v>
          </cell>
          <cell r="X39">
            <v>46.4908447265625</v>
          </cell>
          <cell r="Y39">
            <v>46.4908447265625</v>
          </cell>
          <cell r="Z39">
            <v>46.4908447265625</v>
          </cell>
          <cell r="AA39">
            <v>46.4908447265625</v>
          </cell>
        </row>
        <row r="40">
          <cell r="A40" t="str">
            <v>Raidlepp Oskar</v>
          </cell>
          <cell r="B40">
            <v>46.4908447265625</v>
          </cell>
          <cell r="C40">
            <v>1</v>
          </cell>
          <cell r="D40" t="str">
            <v>EST</v>
          </cell>
          <cell r="E40">
            <v>1877.525801252229</v>
          </cell>
          <cell r="F40">
            <v>1877.525390625</v>
          </cell>
          <cell r="G40">
            <v>1877.525390625</v>
          </cell>
          <cell r="H40">
            <v>1877.525390625</v>
          </cell>
          <cell r="I40">
            <v>1877.525390625</v>
          </cell>
          <cell r="J40">
            <v>1877.525390625</v>
          </cell>
          <cell r="K40">
            <v>1877.525390625</v>
          </cell>
          <cell r="L40">
            <v>1877.525390625</v>
          </cell>
          <cell r="M40">
            <v>1877.525390625</v>
          </cell>
          <cell r="N40">
            <v>1</v>
          </cell>
          <cell r="O40">
            <v>100</v>
          </cell>
          <cell r="P40">
            <v>100</v>
          </cell>
          <cell r="Q40">
            <v>100</v>
          </cell>
          <cell r="R40">
            <v>100</v>
          </cell>
          <cell r="S40">
            <v>100</v>
          </cell>
          <cell r="T40">
            <v>100</v>
          </cell>
          <cell r="U40">
            <v>100</v>
          </cell>
          <cell r="V40">
            <v>100</v>
          </cell>
          <cell r="W40">
            <v>100</v>
          </cell>
          <cell r="X40">
            <v>100</v>
          </cell>
          <cell r="Y40">
            <v>100</v>
          </cell>
          <cell r="Z40">
            <v>100</v>
          </cell>
          <cell r="AA40">
            <v>100</v>
          </cell>
        </row>
        <row r="41">
          <cell r="A41" t="str">
            <v>Azeryer Vadim</v>
          </cell>
          <cell r="B41">
            <v>100</v>
          </cell>
          <cell r="C41">
            <v>100</v>
          </cell>
          <cell r="D41" t="str">
            <v>RUS</v>
          </cell>
          <cell r="E41">
            <v>1663.4481434315871</v>
          </cell>
          <cell r="F41">
            <v>1663.447265625</v>
          </cell>
          <cell r="G41">
            <v>1663.447265625</v>
          </cell>
          <cell r="H41">
            <v>3</v>
          </cell>
          <cell r="I41">
            <v>82.946404102885339</v>
          </cell>
          <cell r="J41">
            <v>82.94635009765625</v>
          </cell>
          <cell r="K41">
            <v>82.94635009765625</v>
          </cell>
          <cell r="L41">
            <v>82.94635009765625</v>
          </cell>
          <cell r="M41">
            <v>82.94635009765625</v>
          </cell>
          <cell r="N41">
            <v>82.94635009765625</v>
          </cell>
          <cell r="O41">
            <v>82.94635009765625</v>
          </cell>
          <cell r="P41">
            <v>82.94635009765625</v>
          </cell>
          <cell r="Q41">
            <v>82.94635009765625</v>
          </cell>
          <cell r="R41">
            <v>82.94635009765625</v>
          </cell>
          <cell r="S41">
            <v>82.94635009765625</v>
          </cell>
          <cell r="T41">
            <v>82.94635009765625</v>
          </cell>
          <cell r="U41">
            <v>82.94635009765625</v>
          </cell>
          <cell r="V41">
            <v>82.94635009765625</v>
          </cell>
          <cell r="W41">
            <v>82.94635009765625</v>
          </cell>
          <cell r="X41">
            <v>82.94635009765625</v>
          </cell>
          <cell r="Y41">
            <v>82.94635009765625</v>
          </cell>
          <cell r="Z41">
            <v>82.94635009765625</v>
          </cell>
          <cell r="AA41">
            <v>82.94635009765625</v>
          </cell>
        </row>
        <row r="42">
          <cell r="A42" t="str">
            <v>Bajars Sandris</v>
          </cell>
          <cell r="B42">
            <v>82.94635009765625</v>
          </cell>
          <cell r="C42">
            <v>3</v>
          </cell>
          <cell r="D42" t="str">
            <v>USA</v>
          </cell>
          <cell r="E42">
            <v>1414.3873524677333</v>
          </cell>
          <cell r="F42">
            <v>15</v>
          </cell>
          <cell r="G42">
            <v>25.179340028694405</v>
          </cell>
          <cell r="H42">
            <v>25.179336547851563</v>
          </cell>
          <cell r="I42">
            <v>25.179336547851563</v>
          </cell>
          <cell r="J42">
            <v>25.179336547851563</v>
          </cell>
          <cell r="K42">
            <v>25.179336547851563</v>
          </cell>
          <cell r="L42">
            <v>25.179336547851563</v>
          </cell>
          <cell r="M42">
            <v>25.179336547851563</v>
          </cell>
          <cell r="N42">
            <v>25.179336547851563</v>
          </cell>
          <cell r="O42">
            <v>25.179336547851563</v>
          </cell>
          <cell r="P42">
            <v>25.179336547851563</v>
          </cell>
          <cell r="Q42">
            <v>25.179336547851563</v>
          </cell>
          <cell r="R42">
            <v>25.179336547851563</v>
          </cell>
          <cell r="S42">
            <v>25.179336547851563</v>
          </cell>
          <cell r="T42">
            <v>25.179336547851563</v>
          </cell>
          <cell r="U42">
            <v>25.179336547851563</v>
          </cell>
          <cell r="V42">
            <v>25.179336547851563</v>
          </cell>
          <cell r="W42">
            <v>25.179336547851563</v>
          </cell>
          <cell r="X42">
            <v>25.179336547851563</v>
          </cell>
          <cell r="Y42">
            <v>25.179336547851563</v>
          </cell>
          <cell r="Z42">
            <v>25.179336547851563</v>
          </cell>
          <cell r="AA42">
            <v>25.179336547851563</v>
          </cell>
        </row>
        <row r="43">
          <cell r="A43" t="str">
            <v>Balabanov Viktor</v>
          </cell>
          <cell r="B43">
            <v>25.179336547851563</v>
          </cell>
          <cell r="C43">
            <v>1</v>
          </cell>
          <cell r="D43" t="str">
            <v>RUS</v>
          </cell>
          <cell r="E43">
            <v>1558</v>
          </cell>
          <cell r="F43">
            <v>1558</v>
          </cell>
          <cell r="G43">
            <v>1558</v>
          </cell>
          <cell r="H43">
            <v>1558</v>
          </cell>
          <cell r="I43">
            <v>1558</v>
          </cell>
          <cell r="J43">
            <v>1558</v>
          </cell>
          <cell r="K43">
            <v>1558</v>
          </cell>
          <cell r="L43">
            <v>1558</v>
          </cell>
          <cell r="M43">
            <v>1558</v>
          </cell>
          <cell r="N43">
            <v>1558</v>
          </cell>
          <cell r="O43">
            <v>1558</v>
          </cell>
          <cell r="P43">
            <v>1558</v>
          </cell>
          <cell r="Q43">
            <v>1558</v>
          </cell>
          <cell r="R43">
            <v>1558</v>
          </cell>
          <cell r="S43">
            <v>1558</v>
          </cell>
          <cell r="T43">
            <v>1558</v>
          </cell>
          <cell r="U43">
            <v>1558</v>
          </cell>
          <cell r="V43">
            <v>1558</v>
          </cell>
          <cell r="W43">
            <v>1558</v>
          </cell>
          <cell r="X43">
            <v>1558</v>
          </cell>
          <cell r="Y43">
            <v>1558</v>
          </cell>
          <cell r="Z43">
            <v>1558</v>
          </cell>
          <cell r="AA43">
            <v>1558</v>
          </cell>
        </row>
        <row r="44">
          <cell r="A44" t="str">
            <v>Balinskis Juris</v>
          </cell>
          <cell r="B44">
            <v>1558</v>
          </cell>
          <cell r="C44">
            <v>4</v>
          </cell>
          <cell r="D44" t="str">
            <v>LAT</v>
          </cell>
          <cell r="E44">
            <v>1200</v>
          </cell>
          <cell r="F44">
            <v>1200</v>
          </cell>
          <cell r="G44">
            <v>1200</v>
          </cell>
          <cell r="H44">
            <v>1200</v>
          </cell>
          <cell r="I44">
            <v>1200</v>
          </cell>
          <cell r="J44">
            <v>1200</v>
          </cell>
          <cell r="K44">
            <v>1200</v>
          </cell>
          <cell r="L44">
            <v>1200</v>
          </cell>
          <cell r="M44">
            <v>1200</v>
          </cell>
          <cell r="N44">
            <v>1200</v>
          </cell>
          <cell r="O44">
            <v>1200</v>
          </cell>
          <cell r="P44">
            <v>1200</v>
          </cell>
          <cell r="Q44">
            <v>1200</v>
          </cell>
          <cell r="R44">
            <v>1200</v>
          </cell>
          <cell r="S44">
            <v>1200</v>
          </cell>
          <cell r="T44">
            <v>1200</v>
          </cell>
          <cell r="U44">
            <v>1200</v>
          </cell>
          <cell r="V44">
            <v>1200</v>
          </cell>
          <cell r="W44">
            <v>1200</v>
          </cell>
          <cell r="X44">
            <v>1200</v>
          </cell>
          <cell r="Y44">
            <v>1200</v>
          </cell>
          <cell r="Z44">
            <v>1200</v>
          </cell>
          <cell r="AA44">
            <v>1200</v>
          </cell>
        </row>
        <row r="45">
          <cell r="A45" t="str">
            <v>Balodis Alvis</v>
          </cell>
          <cell r="B45">
            <v>1200</v>
          </cell>
          <cell r="C45">
            <v>1200</v>
          </cell>
          <cell r="D45" t="str">
            <v>LAT</v>
          </cell>
          <cell r="E45">
            <v>1769.2781447922289</v>
          </cell>
          <cell r="F45">
            <v>1769.27734375</v>
          </cell>
          <cell r="G45">
            <v>1769.27734375</v>
          </cell>
          <cell r="H45">
            <v>1769.27734375</v>
          </cell>
          <cell r="I45">
            <v>1769.27734375</v>
          </cell>
          <cell r="J45">
            <v>1769.27734375</v>
          </cell>
          <cell r="K45">
            <v>1769.27734375</v>
          </cell>
          <cell r="L45">
            <v>1769.27734375</v>
          </cell>
          <cell r="M45">
            <v>1769.27734375</v>
          </cell>
          <cell r="N45">
            <v>1769.27734375</v>
          </cell>
          <cell r="O45">
            <v>1769.27734375</v>
          </cell>
          <cell r="P45">
            <v>1769.27734375</v>
          </cell>
          <cell r="Q45">
            <v>1769.27734375</v>
          </cell>
          <cell r="R45">
            <v>1769.27734375</v>
          </cell>
          <cell r="S45">
            <v>1769.27734375</v>
          </cell>
          <cell r="T45">
            <v>1769.27734375</v>
          </cell>
          <cell r="U45">
            <v>1769.27734375</v>
          </cell>
          <cell r="V45">
            <v>1769.27734375</v>
          </cell>
          <cell r="W45">
            <v>1769.27734375</v>
          </cell>
          <cell r="X45">
            <v>1769.27734375</v>
          </cell>
          <cell r="Y45">
            <v>1769.27734375</v>
          </cell>
          <cell r="Z45">
            <v>1769.27734375</v>
          </cell>
          <cell r="AA45">
            <v>1769.27734375</v>
          </cell>
        </row>
        <row r="46">
          <cell r="A46" t="str">
            <v>Balodis Gunars</v>
          </cell>
          <cell r="B46">
            <v>1769.27734375</v>
          </cell>
          <cell r="C46" t="str">
            <v>NM</v>
          </cell>
          <cell r="D46" t="str">
            <v>LAT</v>
          </cell>
          <cell r="E46">
            <v>1810</v>
          </cell>
          <cell r="F46">
            <v>1810</v>
          </cell>
          <cell r="G46">
            <v>1810</v>
          </cell>
          <cell r="H46">
            <v>1810</v>
          </cell>
          <cell r="I46">
            <v>1810</v>
          </cell>
          <cell r="J46">
            <v>1810</v>
          </cell>
          <cell r="K46">
            <v>1810</v>
          </cell>
          <cell r="L46">
            <v>1810</v>
          </cell>
          <cell r="M46">
            <v>1810</v>
          </cell>
          <cell r="N46">
            <v>1810</v>
          </cell>
          <cell r="O46">
            <v>1810</v>
          </cell>
          <cell r="P46">
            <v>1810</v>
          </cell>
          <cell r="Q46">
            <v>1810</v>
          </cell>
          <cell r="R46">
            <v>1810</v>
          </cell>
          <cell r="S46">
            <v>1810</v>
          </cell>
          <cell r="T46">
            <v>1810</v>
          </cell>
          <cell r="U46">
            <v>1810</v>
          </cell>
          <cell r="V46">
            <v>1810</v>
          </cell>
          <cell r="W46">
            <v>1810</v>
          </cell>
          <cell r="X46">
            <v>1810</v>
          </cell>
          <cell r="Y46">
            <v>1810</v>
          </cell>
          <cell r="Z46">
            <v>1810</v>
          </cell>
          <cell r="AA46">
            <v>1810</v>
          </cell>
        </row>
        <row r="47">
          <cell r="A47" t="str">
            <v>Balodis Roberts</v>
          </cell>
          <cell r="B47">
            <v>1810</v>
          </cell>
          <cell r="C47">
            <v>1810</v>
          </cell>
          <cell r="D47" t="str">
            <v>LAT</v>
          </cell>
          <cell r="E47">
            <v>1698</v>
          </cell>
          <cell r="F47">
            <v>1698</v>
          </cell>
          <cell r="G47">
            <v>1698</v>
          </cell>
          <cell r="H47">
            <v>1698</v>
          </cell>
          <cell r="I47">
            <v>1698</v>
          </cell>
          <cell r="J47">
            <v>1698</v>
          </cell>
          <cell r="K47">
            <v>1698</v>
          </cell>
          <cell r="L47">
            <v>1698</v>
          </cell>
          <cell r="M47">
            <v>1698</v>
          </cell>
          <cell r="N47">
            <v>1698</v>
          </cell>
          <cell r="O47">
            <v>1698</v>
          </cell>
          <cell r="P47">
            <v>1698</v>
          </cell>
          <cell r="Q47">
            <v>1698</v>
          </cell>
          <cell r="R47">
            <v>1698</v>
          </cell>
          <cell r="S47">
            <v>1698</v>
          </cell>
          <cell r="T47">
            <v>1698</v>
          </cell>
          <cell r="U47">
            <v>1698</v>
          </cell>
          <cell r="V47">
            <v>1698</v>
          </cell>
          <cell r="W47">
            <v>1698</v>
          </cell>
          <cell r="X47">
            <v>1698</v>
          </cell>
          <cell r="Y47">
            <v>1698</v>
          </cell>
          <cell r="Z47">
            <v>1698</v>
          </cell>
          <cell r="AA47">
            <v>1698</v>
          </cell>
        </row>
        <row r="48">
          <cell r="A48" t="str">
            <v>Barandich Dmitry</v>
          </cell>
          <cell r="B48">
            <v>1698</v>
          </cell>
          <cell r="C48">
            <v>1698</v>
          </cell>
          <cell r="D48" t="str">
            <v>UKR</v>
          </cell>
          <cell r="E48">
            <v>1386.841349106096</v>
          </cell>
          <cell r="F48">
            <v>1386.8408203125</v>
          </cell>
          <cell r="G48">
            <v>1386.8408203125</v>
          </cell>
          <cell r="H48">
            <v>1386.8408203125</v>
          </cell>
          <cell r="I48">
            <v>1386.8408203125</v>
          </cell>
          <cell r="J48">
            <v>1386.8408203125</v>
          </cell>
          <cell r="K48">
            <v>1386.8408203125</v>
          </cell>
          <cell r="L48">
            <v>1386.8408203125</v>
          </cell>
          <cell r="M48">
            <v>1386.8408203125</v>
          </cell>
          <cell r="N48">
            <v>1386.8408203125</v>
          </cell>
          <cell r="O48">
            <v>1386.8408203125</v>
          </cell>
          <cell r="P48">
            <v>1386.8408203125</v>
          </cell>
          <cell r="Q48">
            <v>1386.8408203125</v>
          </cell>
          <cell r="R48">
            <v>1386.8408203125</v>
          </cell>
          <cell r="S48">
            <v>1386.8408203125</v>
          </cell>
          <cell r="T48">
            <v>1386.8408203125</v>
          </cell>
          <cell r="U48">
            <v>1386.8408203125</v>
          </cell>
          <cell r="V48">
            <v>1386.8408203125</v>
          </cell>
          <cell r="W48">
            <v>1386.8408203125</v>
          </cell>
          <cell r="X48">
            <v>1386.8408203125</v>
          </cell>
          <cell r="Y48">
            <v>1386.8408203125</v>
          </cell>
          <cell r="Z48">
            <v>1386.8408203125</v>
          </cell>
          <cell r="AA48">
            <v>1386.8408203125</v>
          </cell>
        </row>
        <row r="49">
          <cell r="A49" t="str">
            <v>Meilahs Leonids</v>
          </cell>
          <cell r="B49">
            <v>1386.8408203125</v>
          </cell>
          <cell r="C49">
            <v>1386.8408203125</v>
          </cell>
          <cell r="D49" t="str">
            <v>USA</v>
          </cell>
          <cell r="E49">
            <v>1518.3742309547665</v>
          </cell>
          <cell r="F49">
            <v>1518.3740234375</v>
          </cell>
          <cell r="G49">
            <v>1518.3740234375</v>
          </cell>
          <cell r="H49">
            <v>1518.3740234375</v>
          </cell>
          <cell r="I49">
            <v>1518.3740234375</v>
          </cell>
          <cell r="J49">
            <v>1518.3740234375</v>
          </cell>
          <cell r="K49">
            <v>1518.3740234375</v>
          </cell>
          <cell r="L49">
            <v>1518.3740234375</v>
          </cell>
          <cell r="M49">
            <v>1518.3740234375</v>
          </cell>
          <cell r="N49">
            <v>2</v>
          </cell>
          <cell r="O49">
            <v>89.374262101534825</v>
          </cell>
          <cell r="P49">
            <v>89.37420654296875</v>
          </cell>
          <cell r="Q49">
            <v>89.37420654296875</v>
          </cell>
          <cell r="R49">
            <v>89.37420654296875</v>
          </cell>
          <cell r="S49">
            <v>89.37420654296875</v>
          </cell>
          <cell r="T49">
            <v>89.37420654296875</v>
          </cell>
          <cell r="U49">
            <v>89.37420654296875</v>
          </cell>
          <cell r="V49">
            <v>89.37420654296875</v>
          </cell>
          <cell r="W49">
            <v>89.37420654296875</v>
          </cell>
          <cell r="X49">
            <v>89.37420654296875</v>
          </cell>
          <cell r="Y49">
            <v>89.37420654296875</v>
          </cell>
          <cell r="Z49">
            <v>89.37420654296875</v>
          </cell>
          <cell r="AA49">
            <v>89.37420654296875</v>
          </cell>
        </row>
        <row r="50">
          <cell r="A50" t="str">
            <v>Barbaks Ziedonis</v>
          </cell>
          <cell r="B50">
            <v>89.37420654296875</v>
          </cell>
          <cell r="C50">
            <v>89.37420654296875</v>
          </cell>
          <cell r="D50" t="str">
            <v>GBR</v>
          </cell>
          <cell r="E50">
            <v>1262.3050948941025</v>
          </cell>
          <cell r="F50">
            <v>1262.3046875</v>
          </cell>
          <cell r="G50">
            <v>1262.3046875</v>
          </cell>
          <cell r="H50">
            <v>1262.3046875</v>
          </cell>
          <cell r="I50">
            <v>1262.3046875</v>
          </cell>
          <cell r="J50">
            <v>1262.3046875</v>
          </cell>
          <cell r="K50">
            <v>1262.3046875</v>
          </cell>
          <cell r="L50">
            <v>1262.3046875</v>
          </cell>
          <cell r="M50">
            <v>1262.3046875</v>
          </cell>
          <cell r="N50">
            <v>1262.3046875</v>
          </cell>
          <cell r="O50">
            <v>1262.3046875</v>
          </cell>
          <cell r="P50">
            <v>1262.3046875</v>
          </cell>
          <cell r="Q50">
            <v>1262.3046875</v>
          </cell>
          <cell r="R50">
            <v>1262.3046875</v>
          </cell>
          <cell r="S50">
            <v>1262.3046875</v>
          </cell>
          <cell r="T50">
            <v>1262.3046875</v>
          </cell>
          <cell r="U50">
            <v>1262.3046875</v>
          </cell>
          <cell r="V50">
            <v>1262.3046875</v>
          </cell>
          <cell r="W50">
            <v>1262.3046875</v>
          </cell>
          <cell r="X50">
            <v>1262.3046875</v>
          </cell>
          <cell r="Y50">
            <v>1262.3046875</v>
          </cell>
          <cell r="Z50">
            <v>1262.3046875</v>
          </cell>
          <cell r="AA50">
            <v>1262.3046875</v>
          </cell>
        </row>
        <row r="51">
          <cell r="A51" t="str">
            <v>Barkov Anatoliy</v>
          </cell>
          <cell r="B51">
            <v>1262.3046875</v>
          </cell>
          <cell r="C51">
            <v>1262.3046875</v>
          </cell>
          <cell r="D51" t="str">
            <v>RUS</v>
          </cell>
          <cell r="E51">
            <v>1402.4278435231247</v>
          </cell>
          <cell r="F51">
            <v>1402.427734375</v>
          </cell>
          <cell r="G51">
            <v>1402.427734375</v>
          </cell>
          <cell r="H51">
            <v>27</v>
          </cell>
          <cell r="I51">
            <v>6.6638076953100684</v>
          </cell>
          <cell r="J51">
            <v>6.6638069152832031</v>
          </cell>
          <cell r="K51">
            <v>6.6638069152832031</v>
          </cell>
          <cell r="L51">
            <v>6.6638069152832031</v>
          </cell>
          <cell r="M51">
            <v>6.6638069152832031</v>
          </cell>
          <cell r="N51">
            <v>6.6638069152832031</v>
          </cell>
          <cell r="O51">
            <v>6.6638069152832031</v>
          </cell>
          <cell r="P51">
            <v>6.6638069152832031</v>
          </cell>
          <cell r="Q51">
            <v>6.6638069152832031</v>
          </cell>
          <cell r="R51">
            <v>6.6638069152832031</v>
          </cell>
          <cell r="S51">
            <v>6.6638069152832031</v>
          </cell>
          <cell r="T51">
            <v>6.6638069152832031</v>
          </cell>
          <cell r="U51">
            <v>6.6638069152832031</v>
          </cell>
          <cell r="V51">
            <v>6.6638069152832031</v>
          </cell>
          <cell r="W51">
            <v>6.6638069152832031</v>
          </cell>
          <cell r="X51">
            <v>6.6638069152832031</v>
          </cell>
          <cell r="Y51">
            <v>6.6638069152832031</v>
          </cell>
          <cell r="Z51">
            <v>6.6638069152832031</v>
          </cell>
          <cell r="AA51">
            <v>6.6638069152832031</v>
          </cell>
        </row>
        <row r="52">
          <cell r="A52" t="str">
            <v>Baumanis Aigars</v>
          </cell>
          <cell r="B52">
            <v>6.6638069152832031</v>
          </cell>
          <cell r="C52">
            <v>6.6638069152832031</v>
          </cell>
          <cell r="D52" t="str">
            <v>LAT</v>
          </cell>
          <cell r="E52">
            <v>1465</v>
          </cell>
          <cell r="F52">
            <v>1465</v>
          </cell>
          <cell r="G52">
            <v>1465</v>
          </cell>
          <cell r="H52">
            <v>1465</v>
          </cell>
          <cell r="I52">
            <v>1465</v>
          </cell>
          <cell r="J52">
            <v>1465</v>
          </cell>
          <cell r="K52">
            <v>1465</v>
          </cell>
          <cell r="L52">
            <v>1465</v>
          </cell>
          <cell r="M52">
            <v>1465</v>
          </cell>
          <cell r="N52">
            <v>1465</v>
          </cell>
          <cell r="O52">
            <v>1465</v>
          </cell>
          <cell r="P52">
            <v>1465</v>
          </cell>
          <cell r="Q52">
            <v>1465</v>
          </cell>
          <cell r="R52">
            <v>1465</v>
          </cell>
          <cell r="S52">
            <v>1465</v>
          </cell>
          <cell r="T52">
            <v>1465</v>
          </cell>
          <cell r="U52">
            <v>1465</v>
          </cell>
          <cell r="V52">
            <v>1465</v>
          </cell>
          <cell r="W52">
            <v>1465</v>
          </cell>
          <cell r="X52">
            <v>1465</v>
          </cell>
          <cell r="Y52">
            <v>1465</v>
          </cell>
          <cell r="Z52">
            <v>1465</v>
          </cell>
          <cell r="AA52">
            <v>1465</v>
          </cell>
        </row>
        <row r="53">
          <cell r="A53" t="str">
            <v>Bazarov Dmitriy</v>
          </cell>
          <cell r="B53">
            <v>1465</v>
          </cell>
          <cell r="C53">
            <v>1</v>
          </cell>
          <cell r="D53" t="str">
            <v>RUS</v>
          </cell>
          <cell r="E53">
            <v>1737.9666060742938</v>
          </cell>
          <cell r="F53">
            <v>1737.9658203125</v>
          </cell>
          <cell r="G53">
            <v>1737.9658203125</v>
          </cell>
          <cell r="H53">
            <v>1737.9658203125</v>
          </cell>
          <cell r="I53">
            <v>1737.9658203125</v>
          </cell>
          <cell r="J53">
            <v>1737.9658203125</v>
          </cell>
          <cell r="K53">
            <v>1737.9658203125</v>
          </cell>
          <cell r="L53">
            <v>1737.9658203125</v>
          </cell>
          <cell r="M53">
            <v>1737.9658203125</v>
          </cell>
          <cell r="N53">
            <v>1737.9658203125</v>
          </cell>
          <cell r="O53">
            <v>1737.9658203125</v>
          </cell>
          <cell r="P53">
            <v>1737.9658203125</v>
          </cell>
          <cell r="Q53">
            <v>1737.9658203125</v>
          </cell>
          <cell r="R53">
            <v>1737.9658203125</v>
          </cell>
          <cell r="S53">
            <v>1737.9658203125</v>
          </cell>
          <cell r="T53">
            <v>1737.9658203125</v>
          </cell>
          <cell r="U53">
            <v>1737.9658203125</v>
          </cell>
          <cell r="V53">
            <v>1737.9658203125</v>
          </cell>
          <cell r="W53">
            <v>1737.9658203125</v>
          </cell>
          <cell r="X53">
            <v>1737.9658203125</v>
          </cell>
          <cell r="Y53">
            <v>1737.9658203125</v>
          </cell>
          <cell r="Z53">
            <v>1737.9658203125</v>
          </cell>
          <cell r="AA53">
            <v>1737.9658203125</v>
          </cell>
        </row>
        <row r="54">
          <cell r="A54" t="str">
            <v>Bednarciks Stanislavs</v>
          </cell>
          <cell r="B54">
            <v>1737.9658203125</v>
          </cell>
          <cell r="C54">
            <v>1</v>
          </cell>
          <cell r="D54" t="str">
            <v>LAT</v>
          </cell>
          <cell r="E54">
            <v>1771.5583506361886</v>
          </cell>
          <cell r="F54">
            <v>1771.5576171875</v>
          </cell>
          <cell r="G54">
            <v>1771.5576171875</v>
          </cell>
          <cell r="H54">
            <v>1771.5576171875</v>
          </cell>
          <cell r="I54">
            <v>1771.5576171875</v>
          </cell>
          <cell r="J54">
            <v>1771.5576171875</v>
          </cell>
          <cell r="K54">
            <v>1771.5576171875</v>
          </cell>
          <cell r="L54">
            <v>1771.5576171875</v>
          </cell>
          <cell r="M54">
            <v>1771.5576171875</v>
          </cell>
          <cell r="N54">
            <v>1771.5576171875</v>
          </cell>
          <cell r="O54">
            <v>1771.5576171875</v>
          </cell>
          <cell r="P54">
            <v>1771.5576171875</v>
          </cell>
          <cell r="Q54">
            <v>1771.5576171875</v>
          </cell>
          <cell r="R54">
            <v>1771.5576171875</v>
          </cell>
          <cell r="S54">
            <v>1771.5576171875</v>
          </cell>
          <cell r="T54">
            <v>1771.5576171875</v>
          </cell>
          <cell r="U54">
            <v>1771.5576171875</v>
          </cell>
          <cell r="V54">
            <v>1771.5576171875</v>
          </cell>
          <cell r="W54">
            <v>1771.5576171875</v>
          </cell>
          <cell r="X54">
            <v>1771.5576171875</v>
          </cell>
          <cell r="Y54">
            <v>1771.5576171875</v>
          </cell>
          <cell r="Z54">
            <v>1771.5576171875</v>
          </cell>
          <cell r="AA54">
            <v>1771.5576171875</v>
          </cell>
        </row>
        <row r="55">
          <cell r="A55" t="str">
            <v>Beginin Andrey</v>
          </cell>
          <cell r="B55">
            <v>1771.5576171875</v>
          </cell>
          <cell r="C55">
            <v>1771.5576171875</v>
          </cell>
          <cell r="D55" t="str">
            <v>RUS</v>
          </cell>
          <cell r="E55">
            <v>1392.0165543177909</v>
          </cell>
          <cell r="F55">
            <v>1392.015625</v>
          </cell>
          <cell r="G55">
            <v>1392.015625</v>
          </cell>
          <cell r="H55">
            <v>24</v>
          </cell>
          <cell r="I55">
            <v>13.700160513643659</v>
          </cell>
          <cell r="J55">
            <v>13.700157165527344</v>
          </cell>
          <cell r="K55">
            <v>13.700157165527344</v>
          </cell>
          <cell r="L55">
            <v>13.700157165527344</v>
          </cell>
          <cell r="M55">
            <v>13.700157165527344</v>
          </cell>
          <cell r="N55">
            <v>13.700157165527344</v>
          </cell>
          <cell r="O55">
            <v>13.700157165527344</v>
          </cell>
          <cell r="P55">
            <v>13.700157165527344</v>
          </cell>
          <cell r="Q55">
            <v>13.700157165527344</v>
          </cell>
          <cell r="R55">
            <v>13.700157165527344</v>
          </cell>
          <cell r="S55">
            <v>13.700157165527344</v>
          </cell>
          <cell r="T55">
            <v>13.700157165527344</v>
          </cell>
          <cell r="U55">
            <v>13.700157165527344</v>
          </cell>
          <cell r="V55">
            <v>13.700157165527344</v>
          </cell>
          <cell r="W55">
            <v>13.700157165527344</v>
          </cell>
          <cell r="X55">
            <v>13.700157165527344</v>
          </cell>
          <cell r="Y55">
            <v>13.700157165527344</v>
          </cell>
          <cell r="Z55">
            <v>13.700157165527344</v>
          </cell>
          <cell r="AA55">
            <v>13.700157165527344</v>
          </cell>
        </row>
        <row r="56">
          <cell r="A56" t="str">
            <v>Bekeris Fricis</v>
          </cell>
          <cell r="B56">
            <v>13.700157165527344</v>
          </cell>
          <cell r="C56">
            <v>13.700157165527344</v>
          </cell>
          <cell r="D56" t="str">
            <v>LAT</v>
          </cell>
          <cell r="E56">
            <v>1675.7986962106077</v>
          </cell>
          <cell r="F56">
            <v>1675.7978515625</v>
          </cell>
          <cell r="G56">
            <v>1675.7978515625</v>
          </cell>
          <cell r="H56">
            <v>1675.7978515625</v>
          </cell>
          <cell r="I56">
            <v>1675.7978515625</v>
          </cell>
          <cell r="J56">
            <v>1675.7978515625</v>
          </cell>
          <cell r="K56">
            <v>1675.7978515625</v>
          </cell>
          <cell r="L56">
            <v>1675.7978515625</v>
          </cell>
          <cell r="M56">
            <v>1675.7978515625</v>
          </cell>
          <cell r="N56">
            <v>1675.7978515625</v>
          </cell>
          <cell r="O56">
            <v>1675.7978515625</v>
          </cell>
          <cell r="P56">
            <v>1675.7978515625</v>
          </cell>
          <cell r="Q56">
            <v>1675.7978515625</v>
          </cell>
          <cell r="R56">
            <v>1675.7978515625</v>
          </cell>
          <cell r="S56">
            <v>1675.7978515625</v>
          </cell>
          <cell r="T56">
            <v>1675.7978515625</v>
          </cell>
          <cell r="U56">
            <v>1675.7978515625</v>
          </cell>
          <cell r="V56">
            <v>1675.7978515625</v>
          </cell>
          <cell r="W56">
            <v>1675.7978515625</v>
          </cell>
          <cell r="X56">
            <v>1675.7978515625</v>
          </cell>
          <cell r="Y56">
            <v>1675.7978515625</v>
          </cell>
          <cell r="Z56">
            <v>1675.7978515625</v>
          </cell>
          <cell r="AA56">
            <v>1675.7978515625</v>
          </cell>
        </row>
        <row r="57">
          <cell r="A57" t="str">
            <v>Belonoscenko Nikolajs</v>
          </cell>
          <cell r="B57">
            <v>1675.7978515625</v>
          </cell>
          <cell r="C57">
            <v>2</v>
          </cell>
          <cell r="D57" t="str">
            <v>LAT</v>
          </cell>
          <cell r="E57">
            <v>1757.8430245657275</v>
          </cell>
          <cell r="F57">
            <v>1757.8427734375</v>
          </cell>
          <cell r="G57">
            <v>1757.8427734375</v>
          </cell>
          <cell r="H57">
            <v>1757.8427734375</v>
          </cell>
          <cell r="I57">
            <v>1757.8427734375</v>
          </cell>
          <cell r="J57">
            <v>1757.8427734375</v>
          </cell>
          <cell r="K57">
            <v>1757.8427734375</v>
          </cell>
          <cell r="L57">
            <v>1757.8427734375</v>
          </cell>
          <cell r="M57">
            <v>1757.8427734375</v>
          </cell>
          <cell r="N57">
            <v>1757.8427734375</v>
          </cell>
          <cell r="O57">
            <v>1757.8427734375</v>
          </cell>
          <cell r="P57">
            <v>1757.8427734375</v>
          </cell>
          <cell r="Q57">
            <v>1757.8427734375</v>
          </cell>
          <cell r="R57">
            <v>1757.8427734375</v>
          </cell>
          <cell r="S57">
            <v>1757.8427734375</v>
          </cell>
          <cell r="T57">
            <v>1757.8427734375</v>
          </cell>
          <cell r="U57">
            <v>1757.8427734375</v>
          </cell>
          <cell r="V57">
            <v>1757.8427734375</v>
          </cell>
          <cell r="W57">
            <v>1757.8427734375</v>
          </cell>
          <cell r="X57">
            <v>1757.8427734375</v>
          </cell>
          <cell r="Y57">
            <v>1757.8427734375</v>
          </cell>
          <cell r="Z57">
            <v>1757.8427734375</v>
          </cell>
          <cell r="AA57">
            <v>1757.8427734375</v>
          </cell>
        </row>
        <row r="58">
          <cell r="A58" t="str">
            <v>Belov Sergey</v>
          </cell>
          <cell r="B58">
            <v>1757.8427734375</v>
          </cell>
          <cell r="C58">
            <v>1</v>
          </cell>
          <cell r="D58" t="str">
            <v>BLR</v>
          </cell>
          <cell r="E58">
            <v>1800</v>
          </cell>
          <cell r="F58">
            <v>1800</v>
          </cell>
          <cell r="G58">
            <v>1800</v>
          </cell>
          <cell r="H58">
            <v>1800</v>
          </cell>
          <cell r="I58">
            <v>1800</v>
          </cell>
          <cell r="J58">
            <v>1800</v>
          </cell>
          <cell r="K58">
            <v>1800</v>
          </cell>
          <cell r="L58">
            <v>1800</v>
          </cell>
          <cell r="M58">
            <v>1800</v>
          </cell>
          <cell r="N58">
            <v>1800</v>
          </cell>
          <cell r="O58">
            <v>1800</v>
          </cell>
          <cell r="P58">
            <v>1800</v>
          </cell>
          <cell r="Q58">
            <v>1800</v>
          </cell>
          <cell r="R58">
            <v>1800</v>
          </cell>
          <cell r="S58">
            <v>1800</v>
          </cell>
          <cell r="T58">
            <v>1800</v>
          </cell>
          <cell r="U58">
            <v>1800</v>
          </cell>
          <cell r="V58">
            <v>1800</v>
          </cell>
          <cell r="W58">
            <v>1800</v>
          </cell>
          <cell r="X58">
            <v>1800</v>
          </cell>
          <cell r="Y58">
            <v>1800</v>
          </cell>
          <cell r="Z58">
            <v>1800</v>
          </cell>
          <cell r="AA58">
            <v>1800</v>
          </cell>
        </row>
        <row r="59">
          <cell r="A59" t="str">
            <v>Bendiks Juris</v>
          </cell>
          <cell r="B59">
            <v>1800</v>
          </cell>
          <cell r="C59">
            <v>1800</v>
          </cell>
          <cell r="D59" t="str">
            <v>USA</v>
          </cell>
          <cell r="E59">
            <v>1194.9127149723845</v>
          </cell>
          <cell r="F59">
            <v>21</v>
          </cell>
          <cell r="G59">
            <v>6.3887347391786911</v>
          </cell>
          <cell r="H59">
            <v>6.38873291015625</v>
          </cell>
          <cell r="I59">
            <v>6.38873291015625</v>
          </cell>
          <cell r="J59">
            <v>6.38873291015625</v>
          </cell>
          <cell r="K59">
            <v>6.38873291015625</v>
          </cell>
          <cell r="L59">
            <v>6.38873291015625</v>
          </cell>
          <cell r="M59">
            <v>6.38873291015625</v>
          </cell>
          <cell r="N59">
            <v>6.38873291015625</v>
          </cell>
          <cell r="O59">
            <v>6.38873291015625</v>
          </cell>
          <cell r="P59">
            <v>6.38873291015625</v>
          </cell>
          <cell r="Q59">
            <v>6.38873291015625</v>
          </cell>
          <cell r="R59">
            <v>6.38873291015625</v>
          </cell>
          <cell r="S59">
            <v>6.38873291015625</v>
          </cell>
          <cell r="T59">
            <v>6.38873291015625</v>
          </cell>
          <cell r="U59">
            <v>6.38873291015625</v>
          </cell>
          <cell r="V59">
            <v>6.38873291015625</v>
          </cell>
          <cell r="W59">
            <v>6.38873291015625</v>
          </cell>
          <cell r="X59">
            <v>6.38873291015625</v>
          </cell>
          <cell r="Y59">
            <v>6.38873291015625</v>
          </cell>
          <cell r="Z59">
            <v>6.38873291015625</v>
          </cell>
          <cell r="AA59">
            <v>6.38873291015625</v>
          </cell>
        </row>
        <row r="60">
          <cell r="A60" t="str">
            <v>Bendzar Valerij</v>
          </cell>
          <cell r="B60">
            <v>6.38873291015625</v>
          </cell>
          <cell r="C60">
            <v>3</v>
          </cell>
          <cell r="D60" t="str">
            <v>UKR</v>
          </cell>
          <cell r="E60">
            <v>1400</v>
          </cell>
          <cell r="F60">
            <v>1400</v>
          </cell>
          <cell r="G60">
            <v>1400</v>
          </cell>
          <cell r="H60">
            <v>1400</v>
          </cell>
          <cell r="I60">
            <v>1400</v>
          </cell>
          <cell r="J60">
            <v>1400</v>
          </cell>
          <cell r="K60">
            <v>1400</v>
          </cell>
          <cell r="L60">
            <v>1400</v>
          </cell>
          <cell r="M60">
            <v>1400</v>
          </cell>
          <cell r="N60">
            <v>1400</v>
          </cell>
          <cell r="O60">
            <v>1400</v>
          </cell>
          <cell r="P60">
            <v>1400</v>
          </cell>
          <cell r="Q60">
            <v>1400</v>
          </cell>
          <cell r="R60">
            <v>1400</v>
          </cell>
          <cell r="S60">
            <v>1400</v>
          </cell>
          <cell r="T60">
            <v>1400</v>
          </cell>
          <cell r="U60">
            <v>1400</v>
          </cell>
          <cell r="V60">
            <v>1400</v>
          </cell>
          <cell r="W60">
            <v>1400</v>
          </cell>
          <cell r="X60">
            <v>1400</v>
          </cell>
          <cell r="Y60">
            <v>1400</v>
          </cell>
          <cell r="Z60">
            <v>1400</v>
          </cell>
          <cell r="AA60">
            <v>1400</v>
          </cell>
        </row>
        <row r="61">
          <cell r="A61" t="str">
            <v>Berzins Edgars</v>
          </cell>
          <cell r="B61">
            <v>1400</v>
          </cell>
          <cell r="C61">
            <v>3</v>
          </cell>
          <cell r="D61" t="str">
            <v>LAT</v>
          </cell>
          <cell r="E61">
            <v>1579.7182770245581</v>
          </cell>
          <cell r="F61">
            <v>1579.7177734375</v>
          </cell>
          <cell r="G61">
            <v>1579.7177734375</v>
          </cell>
          <cell r="H61">
            <v>1579.7177734375</v>
          </cell>
          <cell r="I61">
            <v>1579.7177734375</v>
          </cell>
          <cell r="J61">
            <v>1579.7177734375</v>
          </cell>
          <cell r="K61">
            <v>1579.7177734375</v>
          </cell>
          <cell r="L61">
            <v>1579.7177734375</v>
          </cell>
          <cell r="M61">
            <v>1579.7177734375</v>
          </cell>
          <cell r="N61">
            <v>1579.7177734375</v>
          </cell>
          <cell r="O61">
            <v>1579.7177734375</v>
          </cell>
          <cell r="P61">
            <v>1579.7177734375</v>
          </cell>
          <cell r="Q61">
            <v>1579.7177734375</v>
          </cell>
          <cell r="R61">
            <v>1579.7177734375</v>
          </cell>
          <cell r="S61">
            <v>1579.7177734375</v>
          </cell>
          <cell r="T61">
            <v>1579.7177734375</v>
          </cell>
          <cell r="U61">
            <v>1579.7177734375</v>
          </cell>
          <cell r="V61">
            <v>1579.7177734375</v>
          </cell>
          <cell r="W61">
            <v>1579.7177734375</v>
          </cell>
          <cell r="X61">
            <v>1579.7177734375</v>
          </cell>
          <cell r="Y61">
            <v>1579.7177734375</v>
          </cell>
          <cell r="Z61">
            <v>1579.7177734375</v>
          </cell>
          <cell r="AA61">
            <v>1579.7177734375</v>
          </cell>
        </row>
        <row r="62">
          <cell r="A62" t="str">
            <v>Berzins Guntis</v>
          </cell>
          <cell r="B62">
            <v>1579.7177734375</v>
          </cell>
          <cell r="C62">
            <v>1</v>
          </cell>
          <cell r="D62" t="str">
            <v>LAT</v>
          </cell>
          <cell r="E62">
            <v>1692</v>
          </cell>
          <cell r="F62">
            <v>1692</v>
          </cell>
          <cell r="G62">
            <v>1692</v>
          </cell>
          <cell r="H62">
            <v>1692</v>
          </cell>
          <cell r="I62">
            <v>1692</v>
          </cell>
          <cell r="J62">
            <v>1692</v>
          </cell>
          <cell r="K62">
            <v>1692</v>
          </cell>
          <cell r="L62">
            <v>1692</v>
          </cell>
          <cell r="M62">
            <v>1692</v>
          </cell>
          <cell r="N62">
            <v>1692</v>
          </cell>
          <cell r="O62">
            <v>1692</v>
          </cell>
          <cell r="P62">
            <v>1692</v>
          </cell>
          <cell r="Q62">
            <v>1692</v>
          </cell>
          <cell r="R62">
            <v>1692</v>
          </cell>
          <cell r="S62">
            <v>1692</v>
          </cell>
          <cell r="T62">
            <v>1692</v>
          </cell>
          <cell r="U62">
            <v>1692</v>
          </cell>
          <cell r="V62">
            <v>1692</v>
          </cell>
          <cell r="W62">
            <v>1692</v>
          </cell>
          <cell r="X62">
            <v>1692</v>
          </cell>
          <cell r="Y62">
            <v>1692</v>
          </cell>
          <cell r="Z62">
            <v>1692</v>
          </cell>
          <cell r="AA62">
            <v>1692</v>
          </cell>
        </row>
        <row r="63">
          <cell r="A63" t="str">
            <v>Berzins Juris</v>
          </cell>
          <cell r="B63">
            <v>1692</v>
          </cell>
          <cell r="C63">
            <v>1692</v>
          </cell>
          <cell r="D63" t="str">
            <v>LAT</v>
          </cell>
          <cell r="E63">
            <v>1304.0037224772177</v>
          </cell>
          <cell r="F63">
            <v>1304.0029296875</v>
          </cell>
          <cell r="G63">
            <v>1304.0029296875</v>
          </cell>
          <cell r="H63">
            <v>1304.0029296875</v>
          </cell>
          <cell r="I63">
            <v>1304.0029296875</v>
          </cell>
          <cell r="J63">
            <v>1304.0029296875</v>
          </cell>
          <cell r="K63">
            <v>1304.0029296875</v>
          </cell>
          <cell r="L63">
            <v>1304.0029296875</v>
          </cell>
          <cell r="M63">
            <v>1304.0029296875</v>
          </cell>
          <cell r="N63">
            <v>1304.0029296875</v>
          </cell>
          <cell r="O63">
            <v>1304.0029296875</v>
          </cell>
          <cell r="P63">
            <v>1304.0029296875</v>
          </cell>
          <cell r="Q63">
            <v>1304.0029296875</v>
          </cell>
          <cell r="R63">
            <v>1304.0029296875</v>
          </cell>
          <cell r="S63">
            <v>1304.0029296875</v>
          </cell>
          <cell r="T63">
            <v>1304.0029296875</v>
          </cell>
          <cell r="U63">
            <v>1304.0029296875</v>
          </cell>
          <cell r="V63">
            <v>1304.0029296875</v>
          </cell>
          <cell r="W63">
            <v>1304.0029296875</v>
          </cell>
          <cell r="X63">
            <v>1304.0029296875</v>
          </cell>
          <cell r="Y63">
            <v>1304.0029296875</v>
          </cell>
          <cell r="Z63">
            <v>1304.0029296875</v>
          </cell>
          <cell r="AA63">
            <v>1304.0029296875</v>
          </cell>
        </row>
        <row r="64">
          <cell r="A64" t="str">
            <v>Betlers Andris</v>
          </cell>
          <cell r="B64">
            <v>1304.0029296875</v>
          </cell>
          <cell r="C64">
            <v>3</v>
          </cell>
          <cell r="D64" t="str">
            <v>LAT</v>
          </cell>
          <cell r="E64">
            <v>1560</v>
          </cell>
          <cell r="F64">
            <v>1560</v>
          </cell>
          <cell r="G64">
            <v>1560</v>
          </cell>
          <cell r="H64">
            <v>1560</v>
          </cell>
          <cell r="I64">
            <v>1560</v>
          </cell>
          <cell r="J64">
            <v>1560</v>
          </cell>
          <cell r="K64">
            <v>1560</v>
          </cell>
          <cell r="L64">
            <v>1560</v>
          </cell>
          <cell r="M64">
            <v>1560</v>
          </cell>
          <cell r="N64">
            <v>1560</v>
          </cell>
          <cell r="O64">
            <v>1560</v>
          </cell>
          <cell r="P64">
            <v>1560</v>
          </cell>
          <cell r="Q64">
            <v>1560</v>
          </cell>
          <cell r="R64">
            <v>1560</v>
          </cell>
          <cell r="S64">
            <v>1560</v>
          </cell>
          <cell r="T64">
            <v>1560</v>
          </cell>
          <cell r="U64">
            <v>1560</v>
          </cell>
          <cell r="V64">
            <v>1560</v>
          </cell>
          <cell r="W64">
            <v>1560</v>
          </cell>
          <cell r="X64">
            <v>1560</v>
          </cell>
          <cell r="Y64">
            <v>1560</v>
          </cell>
          <cell r="Z64">
            <v>1560</v>
          </cell>
          <cell r="AA64">
            <v>1560</v>
          </cell>
        </row>
        <row r="65">
          <cell r="A65" t="str">
            <v>Bikse Girts</v>
          </cell>
          <cell r="B65">
            <v>1560</v>
          </cell>
          <cell r="C65" t="str">
            <v>NM</v>
          </cell>
          <cell r="D65" t="str">
            <v>LAT</v>
          </cell>
          <cell r="E65">
            <v>2100</v>
          </cell>
          <cell r="F65">
            <v>2100</v>
          </cell>
          <cell r="G65">
            <v>2100</v>
          </cell>
          <cell r="H65">
            <v>2100</v>
          </cell>
          <cell r="I65">
            <v>2100</v>
          </cell>
          <cell r="J65">
            <v>2100</v>
          </cell>
          <cell r="K65">
            <v>2100</v>
          </cell>
          <cell r="L65">
            <v>2100</v>
          </cell>
          <cell r="M65">
            <v>2100</v>
          </cell>
          <cell r="N65">
            <v>2100</v>
          </cell>
          <cell r="O65">
            <v>2100</v>
          </cell>
          <cell r="P65">
            <v>2100</v>
          </cell>
          <cell r="Q65">
            <v>2100</v>
          </cell>
          <cell r="R65">
            <v>2100</v>
          </cell>
          <cell r="S65">
            <v>2100</v>
          </cell>
          <cell r="T65">
            <v>2100</v>
          </cell>
          <cell r="U65">
            <v>2100</v>
          </cell>
          <cell r="V65">
            <v>2100</v>
          </cell>
          <cell r="W65">
            <v>2100</v>
          </cell>
          <cell r="X65">
            <v>2100</v>
          </cell>
          <cell r="Y65">
            <v>2100</v>
          </cell>
          <cell r="Z65">
            <v>2100</v>
          </cell>
          <cell r="AA65">
            <v>2100</v>
          </cell>
        </row>
        <row r="66">
          <cell r="A66" t="str">
            <v>Bilinskis Ainis</v>
          </cell>
          <cell r="B66">
            <v>2100</v>
          </cell>
          <cell r="C66">
            <v>3</v>
          </cell>
          <cell r="D66" t="str">
            <v>LAT</v>
          </cell>
          <cell r="E66">
            <v>1400</v>
          </cell>
          <cell r="F66">
            <v>1400</v>
          </cell>
          <cell r="G66">
            <v>1400</v>
          </cell>
          <cell r="H66">
            <v>1400</v>
          </cell>
          <cell r="I66">
            <v>1400</v>
          </cell>
          <cell r="J66">
            <v>1400</v>
          </cell>
          <cell r="K66">
            <v>1400</v>
          </cell>
          <cell r="L66">
            <v>1400</v>
          </cell>
          <cell r="M66">
            <v>1400</v>
          </cell>
          <cell r="N66">
            <v>1400</v>
          </cell>
          <cell r="O66">
            <v>1400</v>
          </cell>
          <cell r="P66">
            <v>1400</v>
          </cell>
          <cell r="Q66">
            <v>1400</v>
          </cell>
          <cell r="R66">
            <v>1400</v>
          </cell>
          <cell r="S66">
            <v>1400</v>
          </cell>
          <cell r="T66">
            <v>1400</v>
          </cell>
          <cell r="U66">
            <v>1400</v>
          </cell>
          <cell r="V66">
            <v>1400</v>
          </cell>
          <cell r="W66">
            <v>1400</v>
          </cell>
          <cell r="X66">
            <v>1400</v>
          </cell>
          <cell r="Y66">
            <v>1400</v>
          </cell>
          <cell r="Z66">
            <v>1400</v>
          </cell>
          <cell r="AA66">
            <v>1400</v>
          </cell>
        </row>
        <row r="67">
          <cell r="A67" t="str">
            <v>Bilkins Edijs</v>
          </cell>
          <cell r="B67">
            <v>1400</v>
          </cell>
          <cell r="C67">
            <v>3</v>
          </cell>
          <cell r="D67" t="str">
            <v>LAT</v>
          </cell>
          <cell r="E67">
            <v>1400</v>
          </cell>
          <cell r="F67">
            <v>1400</v>
          </cell>
          <cell r="G67">
            <v>1400</v>
          </cell>
          <cell r="H67">
            <v>1400</v>
          </cell>
          <cell r="I67">
            <v>1400</v>
          </cell>
          <cell r="J67">
            <v>1400</v>
          </cell>
          <cell r="K67">
            <v>1400</v>
          </cell>
          <cell r="L67">
            <v>1400</v>
          </cell>
          <cell r="M67">
            <v>1400</v>
          </cell>
          <cell r="N67">
            <v>1400</v>
          </cell>
          <cell r="O67">
            <v>1400</v>
          </cell>
          <cell r="P67">
            <v>1400</v>
          </cell>
          <cell r="Q67">
            <v>1400</v>
          </cell>
          <cell r="R67">
            <v>1400</v>
          </cell>
          <cell r="S67">
            <v>1400</v>
          </cell>
          <cell r="T67">
            <v>1400</v>
          </cell>
          <cell r="U67">
            <v>1400</v>
          </cell>
          <cell r="V67">
            <v>1400</v>
          </cell>
          <cell r="W67">
            <v>1400</v>
          </cell>
          <cell r="X67">
            <v>1400</v>
          </cell>
          <cell r="Y67">
            <v>1400</v>
          </cell>
          <cell r="Z67">
            <v>1400</v>
          </cell>
          <cell r="AA67">
            <v>1400</v>
          </cell>
        </row>
        <row r="68">
          <cell r="A68" t="str">
            <v>Birin Oleg</v>
          </cell>
          <cell r="B68">
            <v>1400</v>
          </cell>
          <cell r="C68">
            <v>1</v>
          </cell>
          <cell r="D68" t="str">
            <v>RUS</v>
          </cell>
          <cell r="E68">
            <v>1751</v>
          </cell>
          <cell r="F68">
            <v>1751</v>
          </cell>
          <cell r="G68">
            <v>1751</v>
          </cell>
          <cell r="H68">
            <v>1751</v>
          </cell>
          <cell r="I68">
            <v>1751</v>
          </cell>
          <cell r="J68">
            <v>1751</v>
          </cell>
          <cell r="K68">
            <v>1751</v>
          </cell>
          <cell r="L68">
            <v>1751</v>
          </cell>
          <cell r="M68">
            <v>1751</v>
          </cell>
          <cell r="N68">
            <v>1751</v>
          </cell>
          <cell r="O68">
            <v>1751</v>
          </cell>
          <cell r="P68">
            <v>1751</v>
          </cell>
          <cell r="Q68">
            <v>1751</v>
          </cell>
          <cell r="R68">
            <v>1751</v>
          </cell>
          <cell r="S68">
            <v>1751</v>
          </cell>
          <cell r="T68">
            <v>1751</v>
          </cell>
          <cell r="U68">
            <v>1751</v>
          </cell>
          <cell r="V68">
            <v>1751</v>
          </cell>
          <cell r="W68">
            <v>1751</v>
          </cell>
          <cell r="X68">
            <v>1751</v>
          </cell>
          <cell r="Y68">
            <v>1751</v>
          </cell>
          <cell r="Z68">
            <v>1751</v>
          </cell>
          <cell r="AA68">
            <v>1751</v>
          </cell>
        </row>
        <row r="69">
          <cell r="A69" t="str">
            <v>Birjukov Maksim</v>
          </cell>
          <cell r="B69">
            <v>1751</v>
          </cell>
          <cell r="C69">
            <v>3</v>
          </cell>
          <cell r="D69" t="str">
            <v>UKR</v>
          </cell>
          <cell r="E69">
            <v>1400</v>
          </cell>
          <cell r="F69">
            <v>1400</v>
          </cell>
          <cell r="G69">
            <v>1400</v>
          </cell>
          <cell r="H69">
            <v>1400</v>
          </cell>
          <cell r="I69">
            <v>1400</v>
          </cell>
          <cell r="J69">
            <v>1400</v>
          </cell>
          <cell r="K69">
            <v>1400</v>
          </cell>
          <cell r="L69">
            <v>1400</v>
          </cell>
          <cell r="M69">
            <v>1400</v>
          </cell>
          <cell r="N69">
            <v>1400</v>
          </cell>
          <cell r="O69">
            <v>1400</v>
          </cell>
          <cell r="P69">
            <v>1400</v>
          </cell>
          <cell r="Q69">
            <v>1400</v>
          </cell>
          <cell r="R69">
            <v>1400</v>
          </cell>
          <cell r="S69">
            <v>1400</v>
          </cell>
          <cell r="T69">
            <v>1400</v>
          </cell>
          <cell r="U69">
            <v>1400</v>
          </cell>
          <cell r="V69">
            <v>1400</v>
          </cell>
          <cell r="W69">
            <v>1400</v>
          </cell>
          <cell r="X69">
            <v>1400</v>
          </cell>
          <cell r="Y69">
            <v>1400</v>
          </cell>
          <cell r="Z69">
            <v>1400</v>
          </cell>
          <cell r="AA69">
            <v>1400</v>
          </cell>
        </row>
        <row r="70">
          <cell r="A70" t="str">
            <v>Birjukov Matvej</v>
          </cell>
          <cell r="B70">
            <v>1400</v>
          </cell>
          <cell r="C70">
            <v>3</v>
          </cell>
          <cell r="D70" t="str">
            <v>UKR</v>
          </cell>
          <cell r="E70">
            <v>1400</v>
          </cell>
          <cell r="F70">
            <v>1400</v>
          </cell>
          <cell r="G70">
            <v>1400</v>
          </cell>
          <cell r="H70">
            <v>1400</v>
          </cell>
          <cell r="I70">
            <v>1400</v>
          </cell>
          <cell r="J70">
            <v>1400</v>
          </cell>
          <cell r="K70">
            <v>1400</v>
          </cell>
          <cell r="L70">
            <v>1400</v>
          </cell>
          <cell r="M70">
            <v>1400</v>
          </cell>
          <cell r="N70">
            <v>1400</v>
          </cell>
          <cell r="O70">
            <v>1400</v>
          </cell>
          <cell r="P70">
            <v>1400</v>
          </cell>
          <cell r="Q70">
            <v>1400</v>
          </cell>
          <cell r="R70">
            <v>1400</v>
          </cell>
          <cell r="S70">
            <v>1400</v>
          </cell>
          <cell r="T70">
            <v>1400</v>
          </cell>
          <cell r="U70">
            <v>1400</v>
          </cell>
          <cell r="V70">
            <v>1400</v>
          </cell>
          <cell r="W70">
            <v>1400</v>
          </cell>
          <cell r="X70">
            <v>1400</v>
          </cell>
          <cell r="Y70">
            <v>1400</v>
          </cell>
          <cell r="Z70">
            <v>1400</v>
          </cell>
          <cell r="AA70">
            <v>1400</v>
          </cell>
        </row>
        <row r="71">
          <cell r="A71" t="str">
            <v>Birkel Stephan</v>
          </cell>
          <cell r="B71">
            <v>1400</v>
          </cell>
          <cell r="C71">
            <v>4</v>
          </cell>
          <cell r="D71" t="str">
            <v>GER</v>
          </cell>
          <cell r="E71">
            <v>1283.1114943942632</v>
          </cell>
          <cell r="F71">
            <v>1283.111328125</v>
          </cell>
          <cell r="G71">
            <v>1283.111328125</v>
          </cell>
          <cell r="H71">
            <v>1283.111328125</v>
          </cell>
          <cell r="I71">
            <v>1283.111328125</v>
          </cell>
          <cell r="J71">
            <v>1283.111328125</v>
          </cell>
          <cell r="K71">
            <v>1283.111328125</v>
          </cell>
          <cell r="L71">
            <v>1283.111328125</v>
          </cell>
          <cell r="M71">
            <v>1283.111328125</v>
          </cell>
          <cell r="N71">
            <v>1283.111328125</v>
          </cell>
          <cell r="O71">
            <v>1283.111328125</v>
          </cell>
          <cell r="P71">
            <v>1283.111328125</v>
          </cell>
          <cell r="Q71">
            <v>1283.111328125</v>
          </cell>
          <cell r="R71">
            <v>1283.111328125</v>
          </cell>
          <cell r="S71">
            <v>1283.111328125</v>
          </cell>
          <cell r="T71">
            <v>1283.111328125</v>
          </cell>
          <cell r="U71">
            <v>1283.111328125</v>
          </cell>
          <cell r="V71">
            <v>1283.111328125</v>
          </cell>
          <cell r="W71">
            <v>1283.111328125</v>
          </cell>
          <cell r="X71">
            <v>1283.111328125</v>
          </cell>
          <cell r="Y71">
            <v>1283.111328125</v>
          </cell>
          <cell r="Z71">
            <v>1283.111328125</v>
          </cell>
          <cell r="AA71">
            <v>1283.111328125</v>
          </cell>
        </row>
        <row r="72">
          <cell r="A72" t="str">
            <v>Bisovs Aldis</v>
          </cell>
          <cell r="B72" t="str">
            <v>IM</v>
          </cell>
          <cell r="C72" t="str">
            <v>NM</v>
          </cell>
          <cell r="D72" t="str">
            <v>LAT</v>
          </cell>
          <cell r="E72">
            <v>2029</v>
          </cell>
          <cell r="F72">
            <v>2029</v>
          </cell>
          <cell r="G72">
            <v>2029</v>
          </cell>
          <cell r="H72">
            <v>2029</v>
          </cell>
          <cell r="I72">
            <v>2029</v>
          </cell>
          <cell r="J72">
            <v>2029</v>
          </cell>
          <cell r="K72">
            <v>2029</v>
          </cell>
          <cell r="L72">
            <v>2029</v>
          </cell>
          <cell r="M72">
            <v>2029</v>
          </cell>
          <cell r="N72">
            <v>2029</v>
          </cell>
          <cell r="O72">
            <v>2029</v>
          </cell>
          <cell r="P72">
            <v>2029</v>
          </cell>
          <cell r="Q72">
            <v>2029</v>
          </cell>
          <cell r="R72">
            <v>2029</v>
          </cell>
          <cell r="S72">
            <v>2029</v>
          </cell>
          <cell r="T72">
            <v>2029</v>
          </cell>
          <cell r="U72">
            <v>2029</v>
          </cell>
          <cell r="V72">
            <v>2029</v>
          </cell>
          <cell r="W72">
            <v>2029</v>
          </cell>
          <cell r="X72">
            <v>2029</v>
          </cell>
          <cell r="Y72">
            <v>2029</v>
          </cell>
          <cell r="Z72">
            <v>2029</v>
          </cell>
          <cell r="AA72">
            <v>2029</v>
          </cell>
        </row>
        <row r="73">
          <cell r="A73" t="str">
            <v>Bivainitis Vjaceslavs</v>
          </cell>
          <cell r="B73">
            <v>2029</v>
          </cell>
          <cell r="C73">
            <v>2029</v>
          </cell>
          <cell r="D73" t="str">
            <v>LAT</v>
          </cell>
          <cell r="E73">
            <v>1188.7710770472356</v>
          </cell>
          <cell r="F73">
            <v>1188.7705078125</v>
          </cell>
          <cell r="G73">
            <v>1188.7705078125</v>
          </cell>
          <cell r="H73">
            <v>1188.7705078125</v>
          </cell>
          <cell r="I73">
            <v>1188.7705078125</v>
          </cell>
          <cell r="J73">
            <v>1188.7705078125</v>
          </cell>
          <cell r="K73">
            <v>1188.7705078125</v>
          </cell>
          <cell r="L73">
            <v>1188.7705078125</v>
          </cell>
          <cell r="M73">
            <v>1188.7705078125</v>
          </cell>
          <cell r="N73">
            <v>1188.7705078125</v>
          </cell>
          <cell r="O73">
            <v>1188.7705078125</v>
          </cell>
          <cell r="P73">
            <v>1188.7705078125</v>
          </cell>
          <cell r="Q73">
            <v>1188.7705078125</v>
          </cell>
          <cell r="R73">
            <v>1188.7705078125</v>
          </cell>
          <cell r="S73">
            <v>1188.7705078125</v>
          </cell>
          <cell r="T73">
            <v>1188.7705078125</v>
          </cell>
          <cell r="U73">
            <v>1188.7705078125</v>
          </cell>
          <cell r="V73">
            <v>1188.7705078125</v>
          </cell>
          <cell r="W73">
            <v>1188.7705078125</v>
          </cell>
          <cell r="X73">
            <v>1188.7705078125</v>
          </cell>
          <cell r="Y73">
            <v>1188.7705078125</v>
          </cell>
          <cell r="Z73">
            <v>1188.7705078125</v>
          </cell>
          <cell r="AA73">
            <v>1188.7705078125</v>
          </cell>
        </row>
        <row r="74">
          <cell r="A74" t="str">
            <v>Blakis Atis</v>
          </cell>
          <cell r="B74">
            <v>1188.7705078125</v>
          </cell>
          <cell r="C74">
            <v>3</v>
          </cell>
          <cell r="D74" t="str">
            <v>USA</v>
          </cell>
          <cell r="E74">
            <v>1536.5458392092974</v>
          </cell>
          <cell r="F74">
            <v>1536.544921875</v>
          </cell>
          <cell r="G74">
            <v>1536.544921875</v>
          </cell>
          <cell r="H74">
            <v>1536.544921875</v>
          </cell>
          <cell r="I74">
            <v>1536.544921875</v>
          </cell>
          <cell r="J74">
            <v>1536.544921875</v>
          </cell>
          <cell r="K74">
            <v>1536.544921875</v>
          </cell>
          <cell r="L74">
            <v>1536.544921875</v>
          </cell>
          <cell r="M74">
            <v>1536.544921875</v>
          </cell>
          <cell r="N74">
            <v>1536.544921875</v>
          </cell>
          <cell r="O74">
            <v>1536.544921875</v>
          </cell>
          <cell r="P74">
            <v>1536.544921875</v>
          </cell>
          <cell r="Q74">
            <v>1536.544921875</v>
          </cell>
          <cell r="R74">
            <v>1536.544921875</v>
          </cell>
          <cell r="S74">
            <v>1536.544921875</v>
          </cell>
          <cell r="T74">
            <v>1536.544921875</v>
          </cell>
          <cell r="U74">
            <v>1536.544921875</v>
          </cell>
          <cell r="V74">
            <v>1536.544921875</v>
          </cell>
          <cell r="W74">
            <v>1536.544921875</v>
          </cell>
          <cell r="X74">
            <v>1536.544921875</v>
          </cell>
          <cell r="Y74">
            <v>1536.544921875</v>
          </cell>
          <cell r="Z74">
            <v>1536.544921875</v>
          </cell>
          <cell r="AA74">
            <v>1536.544921875</v>
          </cell>
        </row>
        <row r="75">
          <cell r="A75" t="str">
            <v>Blumhens Olegs</v>
          </cell>
          <cell r="B75">
            <v>1536.544921875</v>
          </cell>
          <cell r="C75">
            <v>1536.544921875</v>
          </cell>
          <cell r="D75" t="str">
            <v>LAT</v>
          </cell>
          <cell r="E75">
            <v>1478</v>
          </cell>
          <cell r="F75">
            <v>1478</v>
          </cell>
          <cell r="G75">
            <v>1478</v>
          </cell>
          <cell r="H75">
            <v>1478</v>
          </cell>
          <cell r="I75">
            <v>1478</v>
          </cell>
          <cell r="J75">
            <v>1478</v>
          </cell>
          <cell r="K75">
            <v>1478</v>
          </cell>
          <cell r="L75">
            <v>1478</v>
          </cell>
          <cell r="M75">
            <v>1478</v>
          </cell>
          <cell r="N75">
            <v>1478</v>
          </cell>
          <cell r="O75">
            <v>1478</v>
          </cell>
          <cell r="P75">
            <v>1478</v>
          </cell>
          <cell r="Q75">
            <v>1478</v>
          </cell>
          <cell r="R75">
            <v>1478</v>
          </cell>
          <cell r="S75">
            <v>1478</v>
          </cell>
          <cell r="T75">
            <v>1478</v>
          </cell>
          <cell r="U75">
            <v>1478</v>
          </cell>
          <cell r="V75">
            <v>1478</v>
          </cell>
          <cell r="W75">
            <v>1478</v>
          </cell>
          <cell r="X75">
            <v>1478</v>
          </cell>
          <cell r="Y75">
            <v>1478</v>
          </cell>
          <cell r="Z75">
            <v>1478</v>
          </cell>
          <cell r="AA75">
            <v>1478</v>
          </cell>
        </row>
        <row r="76">
          <cell r="A76" t="str">
            <v>Blums Imants</v>
          </cell>
          <cell r="B76" t="str">
            <v>IGM</v>
          </cell>
          <cell r="C76" t="str">
            <v>NM</v>
          </cell>
          <cell r="D76" t="str">
            <v>LAT</v>
          </cell>
          <cell r="E76">
            <v>2041.2765786728012</v>
          </cell>
          <cell r="F76">
            <v>2041.2763671875</v>
          </cell>
          <cell r="G76">
            <v>2041.2763671875</v>
          </cell>
          <cell r="H76">
            <v>2041.2763671875</v>
          </cell>
          <cell r="I76">
            <v>2041.2763671875</v>
          </cell>
          <cell r="J76">
            <v>2041.2763671875</v>
          </cell>
          <cell r="K76">
            <v>2041.2763671875</v>
          </cell>
          <cell r="L76">
            <v>2041.2763671875</v>
          </cell>
          <cell r="M76">
            <v>2041.2763671875</v>
          </cell>
          <cell r="N76">
            <v>2041.2763671875</v>
          </cell>
          <cell r="O76">
            <v>2041.2763671875</v>
          </cell>
          <cell r="P76">
            <v>2041.2763671875</v>
          </cell>
          <cell r="Q76">
            <v>2041.2763671875</v>
          </cell>
          <cell r="R76">
            <v>2041.2763671875</v>
          </cell>
          <cell r="S76">
            <v>2041.2763671875</v>
          </cell>
          <cell r="T76">
            <v>2041.2763671875</v>
          </cell>
          <cell r="U76">
            <v>2041.2763671875</v>
          </cell>
          <cell r="V76">
            <v>2041.2763671875</v>
          </cell>
          <cell r="W76">
            <v>2041.2763671875</v>
          </cell>
          <cell r="X76">
            <v>2041.2763671875</v>
          </cell>
          <cell r="Y76">
            <v>2041.2763671875</v>
          </cell>
          <cell r="Z76">
            <v>2041.2763671875</v>
          </cell>
          <cell r="AA76">
            <v>2041.2763671875</v>
          </cell>
        </row>
        <row r="77">
          <cell r="A77" t="str">
            <v>Bock Willy-Bernd</v>
          </cell>
          <cell r="B77">
            <v>2041.2763671875</v>
          </cell>
          <cell r="C77">
            <v>3</v>
          </cell>
          <cell r="D77" t="str">
            <v>GER</v>
          </cell>
          <cell r="E77">
            <v>1387.099735734362</v>
          </cell>
          <cell r="F77">
            <v>1387.099609375</v>
          </cell>
          <cell r="G77">
            <v>1387.099609375</v>
          </cell>
          <cell r="H77">
            <v>1387.099609375</v>
          </cell>
          <cell r="I77">
            <v>1387.099609375</v>
          </cell>
          <cell r="J77">
            <v>1387.099609375</v>
          </cell>
          <cell r="K77">
            <v>1387.099609375</v>
          </cell>
          <cell r="L77">
            <v>1387.099609375</v>
          </cell>
          <cell r="M77">
            <v>1387.099609375</v>
          </cell>
          <cell r="N77">
            <v>1387.099609375</v>
          </cell>
          <cell r="O77">
            <v>1387.099609375</v>
          </cell>
          <cell r="P77">
            <v>1387.099609375</v>
          </cell>
          <cell r="Q77">
            <v>1387.099609375</v>
          </cell>
          <cell r="R77">
            <v>1387.099609375</v>
          </cell>
          <cell r="S77">
            <v>1387.099609375</v>
          </cell>
          <cell r="T77">
            <v>1387.099609375</v>
          </cell>
          <cell r="U77">
            <v>1387.099609375</v>
          </cell>
          <cell r="V77">
            <v>1387.099609375</v>
          </cell>
          <cell r="W77">
            <v>1387.099609375</v>
          </cell>
          <cell r="X77">
            <v>1387.099609375</v>
          </cell>
          <cell r="Y77">
            <v>1387.099609375</v>
          </cell>
          <cell r="Z77">
            <v>1387.099609375</v>
          </cell>
          <cell r="AA77">
            <v>1387.099609375</v>
          </cell>
        </row>
        <row r="78">
          <cell r="A78" t="str">
            <v>Bogdanovich Pavel</v>
          </cell>
          <cell r="B78">
            <v>1387.099609375</v>
          </cell>
          <cell r="C78">
            <v>1</v>
          </cell>
          <cell r="D78" t="str">
            <v>BLR</v>
          </cell>
          <cell r="E78">
            <v>1710.3030897132351</v>
          </cell>
          <cell r="F78">
            <v>1710.302734375</v>
          </cell>
          <cell r="G78">
            <v>1710.302734375</v>
          </cell>
          <cell r="H78">
            <v>1710.302734375</v>
          </cell>
          <cell r="I78">
            <v>1710.302734375</v>
          </cell>
          <cell r="J78">
            <v>1710.302734375</v>
          </cell>
          <cell r="K78">
            <v>1710.302734375</v>
          </cell>
          <cell r="L78">
            <v>1710.302734375</v>
          </cell>
          <cell r="M78">
            <v>1710.302734375</v>
          </cell>
          <cell r="N78">
            <v>1710.302734375</v>
          </cell>
          <cell r="O78">
            <v>1710.302734375</v>
          </cell>
          <cell r="P78">
            <v>1710.302734375</v>
          </cell>
          <cell r="Q78">
            <v>1710.302734375</v>
          </cell>
          <cell r="R78">
            <v>1710.302734375</v>
          </cell>
          <cell r="S78">
            <v>1710.302734375</v>
          </cell>
          <cell r="T78">
            <v>1710.302734375</v>
          </cell>
          <cell r="U78">
            <v>1710.302734375</v>
          </cell>
          <cell r="V78">
            <v>1710.302734375</v>
          </cell>
          <cell r="W78">
            <v>1710.302734375</v>
          </cell>
          <cell r="X78">
            <v>1710.302734375</v>
          </cell>
          <cell r="Y78">
            <v>1710.302734375</v>
          </cell>
          <cell r="Z78">
            <v>1710.302734375</v>
          </cell>
          <cell r="AA78">
            <v>1710.302734375</v>
          </cell>
        </row>
        <row r="79">
          <cell r="A79" t="str">
            <v>Bokatanov Petr</v>
          </cell>
          <cell r="B79">
            <v>1710.302734375</v>
          </cell>
          <cell r="C79">
            <v>1</v>
          </cell>
          <cell r="D79" t="str">
            <v>RUS</v>
          </cell>
          <cell r="E79">
            <v>1506</v>
          </cell>
          <cell r="F79">
            <v>1506</v>
          </cell>
          <cell r="G79">
            <v>1506</v>
          </cell>
          <cell r="H79">
            <v>1506</v>
          </cell>
          <cell r="I79">
            <v>1506</v>
          </cell>
          <cell r="J79">
            <v>1506</v>
          </cell>
          <cell r="K79">
            <v>1506</v>
          </cell>
          <cell r="L79">
            <v>1506</v>
          </cell>
          <cell r="M79">
            <v>1506</v>
          </cell>
          <cell r="N79">
            <v>1506</v>
          </cell>
          <cell r="O79">
            <v>1506</v>
          </cell>
          <cell r="P79">
            <v>1506</v>
          </cell>
          <cell r="Q79">
            <v>1506</v>
          </cell>
          <cell r="R79">
            <v>1506</v>
          </cell>
          <cell r="S79">
            <v>1506</v>
          </cell>
          <cell r="T79">
            <v>1506</v>
          </cell>
          <cell r="U79">
            <v>1506</v>
          </cell>
          <cell r="V79">
            <v>1506</v>
          </cell>
          <cell r="W79">
            <v>1506</v>
          </cell>
          <cell r="X79">
            <v>1506</v>
          </cell>
          <cell r="Y79">
            <v>1506</v>
          </cell>
          <cell r="Z79">
            <v>1506</v>
          </cell>
          <cell r="AA79">
            <v>1506</v>
          </cell>
        </row>
        <row r="80">
          <cell r="A80" t="str">
            <v>Bondars Igors</v>
          </cell>
          <cell r="B80">
            <v>1506</v>
          </cell>
          <cell r="C80">
            <v>1506</v>
          </cell>
          <cell r="D80" t="str">
            <v>LAT</v>
          </cell>
          <cell r="E80">
            <v>1299.3579377415335</v>
          </cell>
          <cell r="F80">
            <v>1299.357421875</v>
          </cell>
          <cell r="G80">
            <v>1299.357421875</v>
          </cell>
          <cell r="H80">
            <v>1299.357421875</v>
          </cell>
          <cell r="I80">
            <v>1299.357421875</v>
          </cell>
          <cell r="J80">
            <v>1299.357421875</v>
          </cell>
          <cell r="K80">
            <v>1299.357421875</v>
          </cell>
          <cell r="L80">
            <v>1299.357421875</v>
          </cell>
          <cell r="M80">
            <v>1299.357421875</v>
          </cell>
          <cell r="N80">
            <v>1299.357421875</v>
          </cell>
          <cell r="O80">
            <v>1299.357421875</v>
          </cell>
          <cell r="P80">
            <v>1299.357421875</v>
          </cell>
          <cell r="Q80">
            <v>1299.357421875</v>
          </cell>
          <cell r="R80">
            <v>1299.357421875</v>
          </cell>
          <cell r="S80">
            <v>1299.357421875</v>
          </cell>
          <cell r="T80">
            <v>1299.357421875</v>
          </cell>
          <cell r="U80">
            <v>1299.357421875</v>
          </cell>
          <cell r="V80">
            <v>1299.357421875</v>
          </cell>
          <cell r="W80">
            <v>1299.357421875</v>
          </cell>
          <cell r="X80">
            <v>1299.357421875</v>
          </cell>
          <cell r="Y80">
            <v>1299.357421875</v>
          </cell>
          <cell r="Z80">
            <v>1299.357421875</v>
          </cell>
          <cell r="AA80">
            <v>1299.357421875</v>
          </cell>
        </row>
        <row r="81">
          <cell r="A81" t="str">
            <v>Bondzinski Jerzy</v>
          </cell>
          <cell r="B81">
            <v>1299.357421875</v>
          </cell>
          <cell r="C81">
            <v>1299.357421875</v>
          </cell>
          <cell r="D81" t="str">
            <v>POL</v>
          </cell>
          <cell r="E81">
            <v>1270.542290781716</v>
          </cell>
          <cell r="F81">
            <v>1270.5419921875</v>
          </cell>
          <cell r="G81">
            <v>1270.5419921875</v>
          </cell>
          <cell r="H81">
            <v>1270.5419921875</v>
          </cell>
          <cell r="I81">
            <v>1270.5419921875</v>
          </cell>
          <cell r="J81">
            <v>1270.5419921875</v>
          </cell>
          <cell r="K81">
            <v>1270.5419921875</v>
          </cell>
          <cell r="L81">
            <v>1270.5419921875</v>
          </cell>
          <cell r="M81">
            <v>1270.5419921875</v>
          </cell>
          <cell r="N81">
            <v>1270.5419921875</v>
          </cell>
          <cell r="O81">
            <v>1270.5419921875</v>
          </cell>
          <cell r="P81">
            <v>1270.5419921875</v>
          </cell>
          <cell r="Q81">
            <v>1270.5419921875</v>
          </cell>
          <cell r="R81">
            <v>1270.5419921875</v>
          </cell>
          <cell r="S81">
            <v>1270.5419921875</v>
          </cell>
          <cell r="T81">
            <v>1270.5419921875</v>
          </cell>
          <cell r="U81">
            <v>1270.5419921875</v>
          </cell>
          <cell r="V81">
            <v>1270.5419921875</v>
          </cell>
          <cell r="W81">
            <v>1270.5419921875</v>
          </cell>
          <cell r="X81">
            <v>1270.5419921875</v>
          </cell>
          <cell r="Y81">
            <v>1270.5419921875</v>
          </cell>
          <cell r="Z81">
            <v>1270.5419921875</v>
          </cell>
          <cell r="AA81">
            <v>1270.5419921875</v>
          </cell>
        </row>
        <row r="82">
          <cell r="A82" t="str">
            <v>Bondzinski Karol</v>
          </cell>
          <cell r="B82">
            <v>1270.5419921875</v>
          </cell>
          <cell r="C82">
            <v>1270.5419921875</v>
          </cell>
          <cell r="D82" t="str">
            <v>POL</v>
          </cell>
          <cell r="E82">
            <v>1227.5634749265716</v>
          </cell>
          <cell r="F82">
            <v>1227.5625</v>
          </cell>
          <cell r="G82">
            <v>1227.5625</v>
          </cell>
          <cell r="H82">
            <v>1227.5625</v>
          </cell>
          <cell r="I82">
            <v>1227.5625</v>
          </cell>
          <cell r="J82">
            <v>1227.5625</v>
          </cell>
          <cell r="K82">
            <v>1227.5625</v>
          </cell>
          <cell r="L82">
            <v>1227.5625</v>
          </cell>
          <cell r="M82">
            <v>1227.5625</v>
          </cell>
          <cell r="N82">
            <v>1227.5625</v>
          </cell>
          <cell r="O82">
            <v>1227.5625</v>
          </cell>
          <cell r="P82">
            <v>1227.5625</v>
          </cell>
          <cell r="Q82">
            <v>1227.5625</v>
          </cell>
          <cell r="R82">
            <v>1227.5625</v>
          </cell>
          <cell r="S82">
            <v>1227.5625</v>
          </cell>
          <cell r="T82">
            <v>1227.5625</v>
          </cell>
          <cell r="U82">
            <v>1227.5625</v>
          </cell>
          <cell r="V82">
            <v>1227.5625</v>
          </cell>
          <cell r="W82">
            <v>1227.5625</v>
          </cell>
          <cell r="X82">
            <v>1227.5625</v>
          </cell>
          <cell r="Y82">
            <v>1227.5625</v>
          </cell>
          <cell r="Z82">
            <v>1227.5625</v>
          </cell>
          <cell r="AA82">
            <v>1227.5625</v>
          </cell>
        </row>
        <row r="83">
          <cell r="A83" t="str">
            <v>Bondzinski Olaf</v>
          </cell>
          <cell r="B83">
            <v>1227.5625</v>
          </cell>
          <cell r="C83">
            <v>1227.5625</v>
          </cell>
          <cell r="D83" t="str">
            <v>POL</v>
          </cell>
          <cell r="E83">
            <v>1174.6698376764377</v>
          </cell>
          <cell r="F83">
            <v>1174.6689453125</v>
          </cell>
          <cell r="G83">
            <v>1174.6689453125</v>
          </cell>
          <cell r="H83">
            <v>1174.6689453125</v>
          </cell>
          <cell r="I83">
            <v>1174.6689453125</v>
          </cell>
          <cell r="J83">
            <v>1174.6689453125</v>
          </cell>
          <cell r="K83">
            <v>1174.6689453125</v>
          </cell>
          <cell r="L83">
            <v>1174.6689453125</v>
          </cell>
          <cell r="M83">
            <v>1174.6689453125</v>
          </cell>
          <cell r="N83">
            <v>1174.6689453125</v>
          </cell>
          <cell r="O83">
            <v>1174.6689453125</v>
          </cell>
          <cell r="P83">
            <v>1174.6689453125</v>
          </cell>
          <cell r="Q83">
            <v>1174.6689453125</v>
          </cell>
          <cell r="R83">
            <v>1174.6689453125</v>
          </cell>
          <cell r="S83">
            <v>1174.6689453125</v>
          </cell>
          <cell r="T83">
            <v>1174.6689453125</v>
          </cell>
          <cell r="U83">
            <v>1174.6689453125</v>
          </cell>
          <cell r="V83">
            <v>1174.6689453125</v>
          </cell>
          <cell r="W83">
            <v>1174.6689453125</v>
          </cell>
          <cell r="X83">
            <v>1174.6689453125</v>
          </cell>
          <cell r="Y83">
            <v>1174.6689453125</v>
          </cell>
          <cell r="Z83">
            <v>1174.6689453125</v>
          </cell>
          <cell r="AA83">
            <v>1174.6689453125</v>
          </cell>
        </row>
        <row r="84">
          <cell r="A84" t="str">
            <v>Boricevics Anatolijs</v>
          </cell>
          <cell r="B84">
            <v>1174.6689453125</v>
          </cell>
          <cell r="C84">
            <v>1174.6689453125</v>
          </cell>
          <cell r="D84" t="str">
            <v>LAT</v>
          </cell>
          <cell r="E84">
            <v>1441</v>
          </cell>
          <cell r="F84">
            <v>1441</v>
          </cell>
          <cell r="G84">
            <v>1441</v>
          </cell>
          <cell r="H84">
            <v>1441</v>
          </cell>
          <cell r="I84">
            <v>1441</v>
          </cell>
          <cell r="J84">
            <v>1441</v>
          </cell>
          <cell r="K84">
            <v>1441</v>
          </cell>
          <cell r="L84">
            <v>1441</v>
          </cell>
          <cell r="M84">
            <v>1441</v>
          </cell>
          <cell r="N84">
            <v>1441</v>
          </cell>
          <cell r="O84">
            <v>1441</v>
          </cell>
          <cell r="P84">
            <v>1441</v>
          </cell>
          <cell r="Q84">
            <v>1441</v>
          </cell>
          <cell r="R84">
            <v>1441</v>
          </cell>
          <cell r="S84">
            <v>1441</v>
          </cell>
          <cell r="T84">
            <v>1441</v>
          </cell>
          <cell r="U84">
            <v>1441</v>
          </cell>
          <cell r="V84">
            <v>1441</v>
          </cell>
          <cell r="W84">
            <v>1441</v>
          </cell>
          <cell r="X84">
            <v>1441</v>
          </cell>
          <cell r="Y84">
            <v>1441</v>
          </cell>
          <cell r="Z84">
            <v>1441</v>
          </cell>
          <cell r="AA84">
            <v>1441</v>
          </cell>
        </row>
        <row r="85">
          <cell r="A85" t="str">
            <v>Borsteins Andris</v>
          </cell>
          <cell r="B85">
            <v>1441</v>
          </cell>
          <cell r="C85">
            <v>1441</v>
          </cell>
          <cell r="D85" t="str">
            <v>USA</v>
          </cell>
          <cell r="E85">
            <v>1473.6069729900853</v>
          </cell>
          <cell r="F85">
            <v>19</v>
          </cell>
          <cell r="G85">
            <v>12.521008403361346</v>
          </cell>
          <cell r="H85">
            <v>12.521003723144531</v>
          </cell>
          <cell r="I85">
            <v>12.521003723144531</v>
          </cell>
          <cell r="J85">
            <v>12.521003723144531</v>
          </cell>
          <cell r="K85">
            <v>12.521003723144531</v>
          </cell>
          <cell r="L85">
            <v>12.521003723144531</v>
          </cell>
          <cell r="M85">
            <v>12.521003723144531</v>
          </cell>
          <cell r="N85">
            <v>12.521003723144531</v>
          </cell>
          <cell r="O85">
            <v>12.521003723144531</v>
          </cell>
          <cell r="P85">
            <v>12.521003723144531</v>
          </cell>
          <cell r="Q85">
            <v>12.521003723144531</v>
          </cell>
          <cell r="R85">
            <v>12.521003723144531</v>
          </cell>
          <cell r="S85">
            <v>12.521003723144531</v>
          </cell>
          <cell r="T85">
            <v>12.521003723144531</v>
          </cell>
          <cell r="U85">
            <v>12.521003723144531</v>
          </cell>
          <cell r="V85">
            <v>12.521003723144531</v>
          </cell>
          <cell r="W85">
            <v>12.521003723144531</v>
          </cell>
          <cell r="X85">
            <v>12.521003723144531</v>
          </cell>
          <cell r="Y85">
            <v>12.521003723144531</v>
          </cell>
          <cell r="Z85">
            <v>12.521003723144531</v>
          </cell>
          <cell r="AA85">
            <v>12.521003723144531</v>
          </cell>
        </row>
        <row r="86">
          <cell r="A86" t="str">
            <v>Borzov Boris</v>
          </cell>
          <cell r="B86">
            <v>12.521003723144531</v>
          </cell>
          <cell r="C86">
            <v>12.521003723144531</v>
          </cell>
          <cell r="D86" t="str">
            <v>RUS</v>
          </cell>
          <cell r="E86">
            <v>1422.0331126000347</v>
          </cell>
          <cell r="F86">
            <v>1422.0322265625</v>
          </cell>
          <cell r="G86">
            <v>1422.0322265625</v>
          </cell>
          <cell r="H86">
            <v>1422.0322265625</v>
          </cell>
          <cell r="I86">
            <v>1422.0322265625</v>
          </cell>
          <cell r="J86">
            <v>1422.0322265625</v>
          </cell>
          <cell r="K86">
            <v>1422.0322265625</v>
          </cell>
          <cell r="L86">
            <v>1422.0322265625</v>
          </cell>
          <cell r="M86">
            <v>1422.0322265625</v>
          </cell>
          <cell r="N86">
            <v>1422.0322265625</v>
          </cell>
          <cell r="O86">
            <v>1422.0322265625</v>
          </cell>
          <cell r="P86">
            <v>1422.0322265625</v>
          </cell>
          <cell r="Q86">
            <v>1422.0322265625</v>
          </cell>
          <cell r="R86">
            <v>1422.0322265625</v>
          </cell>
          <cell r="S86">
            <v>1422.0322265625</v>
          </cell>
          <cell r="T86">
            <v>1422.0322265625</v>
          </cell>
          <cell r="U86">
            <v>1422.0322265625</v>
          </cell>
          <cell r="V86">
            <v>1422.0322265625</v>
          </cell>
          <cell r="W86">
            <v>1422.0322265625</v>
          </cell>
          <cell r="X86">
            <v>1422.0322265625</v>
          </cell>
          <cell r="Y86">
            <v>1422.0322265625</v>
          </cell>
          <cell r="Z86">
            <v>1422.0322265625</v>
          </cell>
          <cell r="AA86">
            <v>1422.0322265625</v>
          </cell>
        </row>
        <row r="87">
          <cell r="A87" t="str">
            <v>Boyko Vladimir</v>
          </cell>
          <cell r="B87">
            <v>1422.0322265625</v>
          </cell>
          <cell r="C87">
            <v>2</v>
          </cell>
          <cell r="D87" t="str">
            <v>UKR</v>
          </cell>
          <cell r="E87">
            <v>1600</v>
          </cell>
          <cell r="F87">
            <v>1600</v>
          </cell>
          <cell r="G87">
            <v>1600</v>
          </cell>
          <cell r="H87">
            <v>1600</v>
          </cell>
          <cell r="I87">
            <v>1600</v>
          </cell>
          <cell r="J87">
            <v>1600</v>
          </cell>
          <cell r="K87">
            <v>1600</v>
          </cell>
          <cell r="L87">
            <v>1600</v>
          </cell>
          <cell r="M87">
            <v>1600</v>
          </cell>
          <cell r="N87">
            <v>1600</v>
          </cell>
          <cell r="O87">
            <v>1600</v>
          </cell>
          <cell r="P87">
            <v>1600</v>
          </cell>
          <cell r="Q87">
            <v>1600</v>
          </cell>
          <cell r="R87">
            <v>1600</v>
          </cell>
          <cell r="S87">
            <v>1600</v>
          </cell>
          <cell r="T87">
            <v>1600</v>
          </cell>
          <cell r="U87">
            <v>1600</v>
          </cell>
          <cell r="V87">
            <v>1600</v>
          </cell>
          <cell r="W87">
            <v>1600</v>
          </cell>
          <cell r="X87">
            <v>1600</v>
          </cell>
          <cell r="Y87">
            <v>1600</v>
          </cell>
          <cell r="Z87">
            <v>1600</v>
          </cell>
          <cell r="AA87">
            <v>1600</v>
          </cell>
        </row>
        <row r="88">
          <cell r="A88" t="str">
            <v>Bralitis Guntars</v>
          </cell>
          <cell r="B88" t="str">
            <v>IGM</v>
          </cell>
          <cell r="C88" t="str">
            <v>GM</v>
          </cell>
          <cell r="D88" t="str">
            <v>LAT</v>
          </cell>
          <cell r="E88">
            <v>2465</v>
          </cell>
          <cell r="F88">
            <v>2465</v>
          </cell>
          <cell r="G88">
            <v>2465</v>
          </cell>
          <cell r="H88">
            <v>2465</v>
          </cell>
          <cell r="I88">
            <v>2465</v>
          </cell>
          <cell r="J88">
            <v>2465</v>
          </cell>
          <cell r="K88">
            <v>2465</v>
          </cell>
          <cell r="L88">
            <v>2465</v>
          </cell>
          <cell r="M88">
            <v>2465</v>
          </cell>
          <cell r="N88">
            <v>2465</v>
          </cell>
          <cell r="O88">
            <v>2465</v>
          </cell>
          <cell r="P88">
            <v>2465</v>
          </cell>
          <cell r="Q88">
            <v>2465</v>
          </cell>
          <cell r="R88">
            <v>2465</v>
          </cell>
          <cell r="S88">
            <v>2465</v>
          </cell>
          <cell r="T88">
            <v>2465</v>
          </cell>
          <cell r="U88">
            <v>2465</v>
          </cell>
          <cell r="V88">
            <v>2465</v>
          </cell>
          <cell r="W88">
            <v>2465</v>
          </cell>
          <cell r="X88">
            <v>2465</v>
          </cell>
          <cell r="Y88">
            <v>2465</v>
          </cell>
          <cell r="Z88">
            <v>2465</v>
          </cell>
          <cell r="AA88">
            <v>2465</v>
          </cell>
        </row>
        <row r="89">
          <cell r="A89" t="str">
            <v>Brazdeikis Viljus</v>
          </cell>
          <cell r="B89">
            <v>2465</v>
          </cell>
          <cell r="C89">
            <v>4</v>
          </cell>
          <cell r="D89" t="str">
            <v>LAT</v>
          </cell>
          <cell r="E89">
            <v>1200</v>
          </cell>
          <cell r="F89">
            <v>1200</v>
          </cell>
          <cell r="G89">
            <v>1200</v>
          </cell>
          <cell r="H89">
            <v>1200</v>
          </cell>
          <cell r="I89">
            <v>1200</v>
          </cell>
          <cell r="J89">
            <v>1200</v>
          </cell>
          <cell r="K89">
            <v>1200</v>
          </cell>
          <cell r="L89">
            <v>1200</v>
          </cell>
          <cell r="M89">
            <v>1200</v>
          </cell>
          <cell r="N89">
            <v>1200</v>
          </cell>
          <cell r="O89">
            <v>1200</v>
          </cell>
          <cell r="P89">
            <v>1200</v>
          </cell>
          <cell r="Q89">
            <v>1200</v>
          </cell>
          <cell r="R89">
            <v>1200</v>
          </cell>
          <cell r="S89">
            <v>1200</v>
          </cell>
          <cell r="T89">
            <v>1200</v>
          </cell>
          <cell r="U89">
            <v>1200</v>
          </cell>
          <cell r="V89">
            <v>1200</v>
          </cell>
          <cell r="W89">
            <v>1200</v>
          </cell>
          <cell r="X89">
            <v>1200</v>
          </cell>
          <cell r="Y89">
            <v>1200</v>
          </cell>
          <cell r="Z89">
            <v>1200</v>
          </cell>
          <cell r="AA89">
            <v>1200</v>
          </cell>
        </row>
        <row r="90">
          <cell r="A90" t="str">
            <v>Bremanis Andris</v>
          </cell>
          <cell r="B90">
            <v>1200</v>
          </cell>
          <cell r="C90">
            <v>1200</v>
          </cell>
          <cell r="D90" t="str">
            <v>LAT</v>
          </cell>
          <cell r="E90">
            <v>1609.6460176130206</v>
          </cell>
          <cell r="F90">
            <v>1609.6455078125</v>
          </cell>
          <cell r="G90">
            <v>1609.6455078125</v>
          </cell>
          <cell r="H90">
            <v>1609.6455078125</v>
          </cell>
          <cell r="I90">
            <v>1609.6455078125</v>
          </cell>
          <cell r="J90">
            <v>1609.6455078125</v>
          </cell>
          <cell r="K90">
            <v>1609.6455078125</v>
          </cell>
          <cell r="L90">
            <v>1609.6455078125</v>
          </cell>
          <cell r="M90">
            <v>1609.6455078125</v>
          </cell>
          <cell r="N90">
            <v>1609.6455078125</v>
          </cell>
          <cell r="O90">
            <v>1609.6455078125</v>
          </cell>
          <cell r="P90">
            <v>1609.6455078125</v>
          </cell>
          <cell r="Q90">
            <v>1609.6455078125</v>
          </cell>
          <cell r="R90">
            <v>1609.6455078125</v>
          </cell>
          <cell r="S90">
            <v>1609.6455078125</v>
          </cell>
          <cell r="T90">
            <v>1609.6455078125</v>
          </cell>
          <cell r="U90">
            <v>1609.6455078125</v>
          </cell>
          <cell r="V90">
            <v>1609.6455078125</v>
          </cell>
          <cell r="W90">
            <v>1609.6455078125</v>
          </cell>
          <cell r="X90">
            <v>1609.6455078125</v>
          </cell>
          <cell r="Y90">
            <v>1609.6455078125</v>
          </cell>
          <cell r="Z90">
            <v>1609.6455078125</v>
          </cell>
          <cell r="AA90">
            <v>1609.6455078125</v>
          </cell>
        </row>
        <row r="91">
          <cell r="A91" t="str">
            <v>Brikovs Kaspars</v>
          </cell>
          <cell r="B91">
            <v>1609.6455078125</v>
          </cell>
          <cell r="C91">
            <v>1609.6455078125</v>
          </cell>
          <cell r="D91" t="str">
            <v>LAT</v>
          </cell>
          <cell r="E91">
            <v>1648.2500670510019</v>
          </cell>
          <cell r="F91">
            <v>1648.25</v>
          </cell>
          <cell r="G91">
            <v>1648.25</v>
          </cell>
          <cell r="H91">
            <v>1648.25</v>
          </cell>
          <cell r="I91">
            <v>1648.25</v>
          </cell>
          <cell r="J91">
            <v>1648.25</v>
          </cell>
          <cell r="K91">
            <v>1648.25</v>
          </cell>
          <cell r="L91">
            <v>1648.25</v>
          </cell>
          <cell r="M91">
            <v>1648.25</v>
          </cell>
          <cell r="N91">
            <v>1648.25</v>
          </cell>
          <cell r="O91">
            <v>1648.25</v>
          </cell>
          <cell r="P91">
            <v>1648.25</v>
          </cell>
          <cell r="Q91">
            <v>1648.25</v>
          </cell>
          <cell r="R91">
            <v>1648.25</v>
          </cell>
          <cell r="S91">
            <v>1648.25</v>
          </cell>
          <cell r="T91">
            <v>1648.25</v>
          </cell>
          <cell r="U91">
            <v>1648.25</v>
          </cell>
          <cell r="V91">
            <v>1648.25</v>
          </cell>
          <cell r="W91">
            <v>1648.25</v>
          </cell>
          <cell r="X91">
            <v>1648.25</v>
          </cell>
          <cell r="Y91">
            <v>1648.25</v>
          </cell>
          <cell r="Z91">
            <v>1648.25</v>
          </cell>
          <cell r="AA91">
            <v>1648.25</v>
          </cell>
        </row>
        <row r="92">
          <cell r="A92" t="str">
            <v>Brizga Guntis</v>
          </cell>
          <cell r="B92">
            <v>1648.25</v>
          </cell>
          <cell r="C92">
            <v>1</v>
          </cell>
          <cell r="D92" t="str">
            <v>LAT</v>
          </cell>
          <cell r="E92">
            <v>1788</v>
          </cell>
          <cell r="F92">
            <v>1788</v>
          </cell>
          <cell r="G92">
            <v>1788</v>
          </cell>
          <cell r="H92">
            <v>1788</v>
          </cell>
          <cell r="I92">
            <v>1788</v>
          </cell>
          <cell r="J92">
            <v>1788</v>
          </cell>
          <cell r="K92">
            <v>1788</v>
          </cell>
          <cell r="L92">
            <v>1788</v>
          </cell>
          <cell r="M92">
            <v>1788</v>
          </cell>
          <cell r="N92">
            <v>1788</v>
          </cell>
          <cell r="O92">
            <v>1788</v>
          </cell>
          <cell r="P92">
            <v>1788</v>
          </cell>
          <cell r="Q92">
            <v>1788</v>
          </cell>
          <cell r="R92">
            <v>1788</v>
          </cell>
          <cell r="S92">
            <v>1788</v>
          </cell>
          <cell r="T92">
            <v>1788</v>
          </cell>
          <cell r="U92">
            <v>1788</v>
          </cell>
          <cell r="V92">
            <v>1788</v>
          </cell>
          <cell r="W92">
            <v>1788</v>
          </cell>
          <cell r="X92">
            <v>1788</v>
          </cell>
          <cell r="Y92">
            <v>1788</v>
          </cell>
          <cell r="Z92">
            <v>1788</v>
          </cell>
          <cell r="AA92">
            <v>1788</v>
          </cell>
        </row>
        <row r="93">
          <cell r="A93" t="str">
            <v>Bruvelis Maris</v>
          </cell>
          <cell r="B93">
            <v>1788</v>
          </cell>
          <cell r="C93">
            <v>4</v>
          </cell>
          <cell r="D93" t="str">
            <v>LAT</v>
          </cell>
          <cell r="E93">
            <v>1200</v>
          </cell>
          <cell r="F93">
            <v>1200</v>
          </cell>
          <cell r="G93">
            <v>1200</v>
          </cell>
          <cell r="H93">
            <v>1200</v>
          </cell>
          <cell r="I93">
            <v>1200</v>
          </cell>
          <cell r="J93">
            <v>1200</v>
          </cell>
          <cell r="K93">
            <v>1200</v>
          </cell>
          <cell r="L93">
            <v>1200</v>
          </cell>
          <cell r="M93">
            <v>1200</v>
          </cell>
          <cell r="N93">
            <v>1200</v>
          </cell>
          <cell r="O93">
            <v>1200</v>
          </cell>
          <cell r="P93">
            <v>1200</v>
          </cell>
          <cell r="Q93">
            <v>1200</v>
          </cell>
          <cell r="R93">
            <v>1200</v>
          </cell>
          <cell r="S93">
            <v>1200</v>
          </cell>
          <cell r="T93">
            <v>1200</v>
          </cell>
          <cell r="U93">
            <v>1200</v>
          </cell>
          <cell r="V93">
            <v>1200</v>
          </cell>
          <cell r="W93">
            <v>1200</v>
          </cell>
          <cell r="X93">
            <v>1200</v>
          </cell>
          <cell r="Y93">
            <v>1200</v>
          </cell>
          <cell r="Z93">
            <v>1200</v>
          </cell>
          <cell r="AA93">
            <v>1200</v>
          </cell>
        </row>
        <row r="94">
          <cell r="A94" t="str">
            <v>Budaev Gennadij</v>
          </cell>
          <cell r="B94">
            <v>1200</v>
          </cell>
          <cell r="C94">
            <v>1200</v>
          </cell>
          <cell r="D94" t="str">
            <v>RUS</v>
          </cell>
          <cell r="E94">
            <v>1279.4510058445496</v>
          </cell>
          <cell r="F94">
            <v>1279.4501953125</v>
          </cell>
          <cell r="G94">
            <v>1279.4501953125</v>
          </cell>
          <cell r="H94">
            <v>15</v>
          </cell>
          <cell r="I94">
            <v>36.173955094695714</v>
          </cell>
          <cell r="J94">
            <v>36.1739501953125</v>
          </cell>
          <cell r="K94">
            <v>36.1739501953125</v>
          </cell>
          <cell r="L94">
            <v>36.1739501953125</v>
          </cell>
          <cell r="M94">
            <v>36.1739501953125</v>
          </cell>
          <cell r="N94">
            <v>36.1739501953125</v>
          </cell>
          <cell r="O94">
            <v>36.1739501953125</v>
          </cell>
          <cell r="P94">
            <v>36.1739501953125</v>
          </cell>
          <cell r="Q94">
            <v>36.1739501953125</v>
          </cell>
          <cell r="R94">
            <v>36.1739501953125</v>
          </cell>
          <cell r="S94">
            <v>36.1739501953125</v>
          </cell>
          <cell r="T94">
            <v>36.1739501953125</v>
          </cell>
          <cell r="U94">
            <v>36.1739501953125</v>
          </cell>
          <cell r="V94">
            <v>36.1739501953125</v>
          </cell>
          <cell r="W94">
            <v>36.1739501953125</v>
          </cell>
          <cell r="X94">
            <v>36.1739501953125</v>
          </cell>
          <cell r="Y94">
            <v>36.1739501953125</v>
          </cell>
          <cell r="Z94">
            <v>36.1739501953125</v>
          </cell>
          <cell r="AA94">
            <v>36.1739501953125</v>
          </cell>
        </row>
        <row r="95">
          <cell r="A95" t="str">
            <v>Bulins Janis</v>
          </cell>
          <cell r="B95">
            <v>36.1739501953125</v>
          </cell>
          <cell r="C95">
            <v>1</v>
          </cell>
          <cell r="D95" t="str">
            <v>LAT</v>
          </cell>
          <cell r="E95">
            <v>1800</v>
          </cell>
          <cell r="F95">
            <v>1800</v>
          </cell>
          <cell r="G95">
            <v>1800</v>
          </cell>
          <cell r="H95">
            <v>1800</v>
          </cell>
          <cell r="I95">
            <v>1800</v>
          </cell>
          <cell r="J95">
            <v>1800</v>
          </cell>
          <cell r="K95">
            <v>1800</v>
          </cell>
          <cell r="L95">
            <v>1800</v>
          </cell>
          <cell r="M95">
            <v>1800</v>
          </cell>
          <cell r="N95">
            <v>1800</v>
          </cell>
          <cell r="O95">
            <v>1800</v>
          </cell>
          <cell r="P95">
            <v>1800</v>
          </cell>
          <cell r="Q95">
            <v>1800</v>
          </cell>
          <cell r="R95">
            <v>1800</v>
          </cell>
          <cell r="S95">
            <v>1800</v>
          </cell>
          <cell r="T95">
            <v>1800</v>
          </cell>
          <cell r="U95">
            <v>1800</v>
          </cell>
          <cell r="V95">
            <v>1800</v>
          </cell>
          <cell r="W95">
            <v>1800</v>
          </cell>
          <cell r="X95">
            <v>1800</v>
          </cell>
          <cell r="Y95">
            <v>1800</v>
          </cell>
          <cell r="Z95">
            <v>1800</v>
          </cell>
          <cell r="AA95">
            <v>1800</v>
          </cell>
        </row>
        <row r="96">
          <cell r="A96" t="str">
            <v>Bulvans Juris</v>
          </cell>
          <cell r="B96">
            <v>1800</v>
          </cell>
          <cell r="C96">
            <v>1800</v>
          </cell>
          <cell r="D96" t="str">
            <v>LAT</v>
          </cell>
          <cell r="E96">
            <v>1447.8762379246664</v>
          </cell>
          <cell r="F96">
            <v>1447.8759765625</v>
          </cell>
          <cell r="G96">
            <v>1447.8759765625</v>
          </cell>
          <cell r="H96">
            <v>1447.8759765625</v>
          </cell>
          <cell r="I96">
            <v>1447.8759765625</v>
          </cell>
          <cell r="J96">
            <v>1447.8759765625</v>
          </cell>
          <cell r="K96">
            <v>1447.8759765625</v>
          </cell>
          <cell r="L96">
            <v>1447.8759765625</v>
          </cell>
          <cell r="M96">
            <v>1447.8759765625</v>
          </cell>
          <cell r="N96">
            <v>1447.8759765625</v>
          </cell>
          <cell r="O96">
            <v>1447.8759765625</v>
          </cell>
          <cell r="P96">
            <v>1447.8759765625</v>
          </cell>
          <cell r="Q96">
            <v>1447.8759765625</v>
          </cell>
          <cell r="R96">
            <v>1447.8759765625</v>
          </cell>
          <cell r="S96">
            <v>1447.8759765625</v>
          </cell>
          <cell r="T96">
            <v>1447.8759765625</v>
          </cell>
          <cell r="U96">
            <v>1447.8759765625</v>
          </cell>
          <cell r="V96">
            <v>1447.8759765625</v>
          </cell>
          <cell r="W96">
            <v>1447.8759765625</v>
          </cell>
          <cell r="X96">
            <v>1447.8759765625</v>
          </cell>
          <cell r="Y96">
            <v>1447.8759765625</v>
          </cell>
          <cell r="Z96">
            <v>1447.8759765625</v>
          </cell>
          <cell r="AA96">
            <v>1447.8759765625</v>
          </cell>
        </row>
        <row r="97">
          <cell r="A97" t="str">
            <v>Bumbieris Raivo</v>
          </cell>
          <cell r="B97">
            <v>1447.8759765625</v>
          </cell>
          <cell r="C97" t="str">
            <v>NM</v>
          </cell>
          <cell r="D97" t="str">
            <v>LAT</v>
          </cell>
          <cell r="E97">
            <v>1966</v>
          </cell>
          <cell r="F97">
            <v>1966</v>
          </cell>
          <cell r="G97">
            <v>1966</v>
          </cell>
          <cell r="H97">
            <v>1966</v>
          </cell>
          <cell r="I97">
            <v>1966</v>
          </cell>
          <cell r="J97">
            <v>1966</v>
          </cell>
          <cell r="K97">
            <v>1966</v>
          </cell>
          <cell r="L97">
            <v>1966</v>
          </cell>
          <cell r="M97">
            <v>1966</v>
          </cell>
          <cell r="N97">
            <v>1966</v>
          </cell>
          <cell r="O97">
            <v>1966</v>
          </cell>
          <cell r="P97">
            <v>1966</v>
          </cell>
          <cell r="Q97">
            <v>1966</v>
          </cell>
          <cell r="R97">
            <v>1966</v>
          </cell>
          <cell r="S97">
            <v>1966</v>
          </cell>
          <cell r="T97">
            <v>1966</v>
          </cell>
          <cell r="U97">
            <v>1966</v>
          </cell>
          <cell r="V97">
            <v>1966</v>
          </cell>
          <cell r="W97">
            <v>1966</v>
          </cell>
          <cell r="X97">
            <v>1966</v>
          </cell>
          <cell r="Y97">
            <v>1966</v>
          </cell>
          <cell r="Z97">
            <v>1966</v>
          </cell>
          <cell r="AA97">
            <v>1966</v>
          </cell>
        </row>
        <row r="98">
          <cell r="A98" t="str">
            <v>Burcevs Ingus</v>
          </cell>
          <cell r="B98">
            <v>1966</v>
          </cell>
          <cell r="C98">
            <v>4</v>
          </cell>
          <cell r="D98" t="str">
            <v>LAT</v>
          </cell>
          <cell r="E98">
            <v>1200</v>
          </cell>
          <cell r="F98">
            <v>1200</v>
          </cell>
          <cell r="G98">
            <v>1200</v>
          </cell>
          <cell r="H98">
            <v>1200</v>
          </cell>
          <cell r="I98">
            <v>1200</v>
          </cell>
          <cell r="J98">
            <v>1200</v>
          </cell>
          <cell r="K98">
            <v>1200</v>
          </cell>
          <cell r="L98">
            <v>1200</v>
          </cell>
          <cell r="M98">
            <v>1200</v>
          </cell>
          <cell r="N98">
            <v>1200</v>
          </cell>
          <cell r="O98">
            <v>1200</v>
          </cell>
          <cell r="P98">
            <v>1200</v>
          </cell>
          <cell r="Q98">
            <v>1200</v>
          </cell>
          <cell r="R98">
            <v>1200</v>
          </cell>
          <cell r="S98">
            <v>1200</v>
          </cell>
          <cell r="T98">
            <v>1200</v>
          </cell>
          <cell r="U98">
            <v>1200</v>
          </cell>
          <cell r="V98">
            <v>1200</v>
          </cell>
          <cell r="W98">
            <v>1200</v>
          </cell>
          <cell r="X98">
            <v>1200</v>
          </cell>
          <cell r="Y98">
            <v>1200</v>
          </cell>
          <cell r="Z98">
            <v>1200</v>
          </cell>
          <cell r="AA98">
            <v>1200</v>
          </cell>
        </row>
        <row r="99">
          <cell r="A99" t="str">
            <v>Burk Ralf</v>
          </cell>
          <cell r="B99">
            <v>1200</v>
          </cell>
          <cell r="C99">
            <v>2</v>
          </cell>
          <cell r="D99" t="str">
            <v>EST</v>
          </cell>
          <cell r="E99">
            <v>1433.9222184075429</v>
          </cell>
          <cell r="F99">
            <v>1433.921875</v>
          </cell>
          <cell r="G99">
            <v>1433.921875</v>
          </cell>
          <cell r="H99">
            <v>7</v>
          </cell>
          <cell r="I99">
            <v>61.905023860932715</v>
          </cell>
          <cell r="J99">
            <v>59</v>
          </cell>
          <cell r="K99">
            <v>2.7515350564043981</v>
          </cell>
          <cell r="L99">
            <v>26</v>
          </cell>
          <cell r="M99">
            <v>13.221574850979673</v>
          </cell>
          <cell r="N99">
            <v>13.221572875976563</v>
          </cell>
          <cell r="O99">
            <v>13.221572875976563</v>
          </cell>
          <cell r="P99">
            <v>13.221572875976563</v>
          </cell>
          <cell r="Q99">
            <v>13.221572875976563</v>
          </cell>
          <cell r="R99">
            <v>13.221572875976563</v>
          </cell>
          <cell r="S99">
            <v>13.221572875976563</v>
          </cell>
          <cell r="T99">
            <v>13.221572875976563</v>
          </cell>
          <cell r="U99">
            <v>13.221572875976563</v>
          </cell>
          <cell r="V99">
            <v>13.221572875976563</v>
          </cell>
          <cell r="W99">
            <v>13.221572875976563</v>
          </cell>
          <cell r="X99">
            <v>13.221572875976563</v>
          </cell>
          <cell r="Y99">
            <v>13.221572875976563</v>
          </cell>
          <cell r="Z99">
            <v>13.221572875976563</v>
          </cell>
          <cell r="AA99">
            <v>13.221572875976563</v>
          </cell>
        </row>
        <row r="100">
          <cell r="A100" t="str">
            <v>Butkevics Edgars</v>
          </cell>
          <cell r="B100">
            <v>13.221572875976563</v>
          </cell>
          <cell r="C100">
            <v>13.221572875976563</v>
          </cell>
          <cell r="D100" t="str">
            <v>LAT</v>
          </cell>
          <cell r="E100">
            <v>1514.3892485741101</v>
          </cell>
          <cell r="F100">
            <v>1514.388671875</v>
          </cell>
          <cell r="G100">
            <v>1514.388671875</v>
          </cell>
          <cell r="H100">
            <v>1514.388671875</v>
          </cell>
          <cell r="I100">
            <v>1514.388671875</v>
          </cell>
          <cell r="J100">
            <v>1514.388671875</v>
          </cell>
          <cell r="K100">
            <v>1514.388671875</v>
          </cell>
          <cell r="L100">
            <v>1514.388671875</v>
          </cell>
          <cell r="M100">
            <v>1514.388671875</v>
          </cell>
          <cell r="N100">
            <v>1514.388671875</v>
          </cell>
          <cell r="O100">
            <v>1514.388671875</v>
          </cell>
          <cell r="P100">
            <v>1514.388671875</v>
          </cell>
          <cell r="Q100">
            <v>1514.388671875</v>
          </cell>
          <cell r="R100">
            <v>1514.388671875</v>
          </cell>
          <cell r="S100">
            <v>1514.388671875</v>
          </cell>
          <cell r="T100">
            <v>1514.388671875</v>
          </cell>
          <cell r="U100">
            <v>1514.388671875</v>
          </cell>
          <cell r="V100">
            <v>1514.388671875</v>
          </cell>
          <cell r="W100">
            <v>1514.388671875</v>
          </cell>
          <cell r="X100">
            <v>1514.388671875</v>
          </cell>
          <cell r="Y100">
            <v>1514.388671875</v>
          </cell>
          <cell r="Z100">
            <v>1514.388671875</v>
          </cell>
          <cell r="AA100">
            <v>1514.388671875</v>
          </cell>
        </row>
        <row r="101">
          <cell r="A101" t="str">
            <v>Caklis Aivars</v>
          </cell>
          <cell r="B101">
            <v>1514.388671875</v>
          </cell>
          <cell r="C101" t="str">
            <v>NM</v>
          </cell>
          <cell r="D101" t="str">
            <v>LAT</v>
          </cell>
          <cell r="E101">
            <v>1623.1850918080156</v>
          </cell>
          <cell r="F101">
            <v>1623.1845703125</v>
          </cell>
          <cell r="G101">
            <v>1623.1845703125</v>
          </cell>
          <cell r="H101">
            <v>1623.1845703125</v>
          </cell>
          <cell r="I101">
            <v>1623.1845703125</v>
          </cell>
          <cell r="J101">
            <v>31</v>
          </cell>
          <cell r="K101">
            <v>31.771093940266123</v>
          </cell>
          <cell r="L101">
            <v>20</v>
          </cell>
          <cell r="M101">
            <v>21.914636326696463</v>
          </cell>
          <cell r="N101">
            <v>21.914627075195313</v>
          </cell>
          <cell r="O101">
            <v>21.914627075195313</v>
          </cell>
          <cell r="P101">
            <v>21.914627075195313</v>
          </cell>
          <cell r="Q101">
            <v>21.914627075195313</v>
          </cell>
          <cell r="R101">
            <v>21.914627075195313</v>
          </cell>
          <cell r="S101">
            <v>21.914627075195313</v>
          </cell>
          <cell r="T101">
            <v>21.914627075195313</v>
          </cell>
          <cell r="U101">
            <v>21.914627075195313</v>
          </cell>
          <cell r="V101">
            <v>21.914627075195313</v>
          </cell>
          <cell r="W101">
            <v>21.914627075195313</v>
          </cell>
          <cell r="X101">
            <v>21.914627075195313</v>
          </cell>
          <cell r="Y101">
            <v>21.914627075195313</v>
          </cell>
          <cell r="Z101">
            <v>21.914627075195313</v>
          </cell>
          <cell r="AA101">
            <v>21.914627075195313</v>
          </cell>
        </row>
        <row r="102">
          <cell r="A102" t="str">
            <v>Caklis Aivis</v>
          </cell>
          <cell r="B102">
            <v>21.914627075195313</v>
          </cell>
          <cell r="C102" t="str">
            <v>NM</v>
          </cell>
          <cell r="D102" t="str">
            <v>LAT</v>
          </cell>
          <cell r="E102">
            <v>1866</v>
          </cell>
          <cell r="F102">
            <v>1866</v>
          </cell>
          <cell r="G102">
            <v>1866</v>
          </cell>
          <cell r="H102">
            <v>1866</v>
          </cell>
          <cell r="I102">
            <v>1866</v>
          </cell>
          <cell r="J102">
            <v>1866</v>
          </cell>
          <cell r="K102">
            <v>1866</v>
          </cell>
          <cell r="L102">
            <v>1866</v>
          </cell>
          <cell r="M102">
            <v>1866</v>
          </cell>
          <cell r="N102">
            <v>1866</v>
          </cell>
          <cell r="O102">
            <v>1866</v>
          </cell>
          <cell r="P102">
            <v>1866</v>
          </cell>
          <cell r="Q102">
            <v>1866</v>
          </cell>
          <cell r="R102">
            <v>1866</v>
          </cell>
          <cell r="S102">
            <v>1866</v>
          </cell>
          <cell r="T102">
            <v>1866</v>
          </cell>
          <cell r="U102">
            <v>1866</v>
          </cell>
          <cell r="V102">
            <v>1866</v>
          </cell>
          <cell r="W102">
            <v>1866</v>
          </cell>
          <cell r="X102">
            <v>1866</v>
          </cell>
          <cell r="Y102">
            <v>1866</v>
          </cell>
          <cell r="Z102">
            <v>1866</v>
          </cell>
          <cell r="AA102">
            <v>1866</v>
          </cell>
        </row>
        <row r="103">
          <cell r="A103" t="str">
            <v>Caklis Imants</v>
          </cell>
          <cell r="B103" t="str">
            <v>IGM</v>
          </cell>
          <cell r="C103">
            <v>1866</v>
          </cell>
          <cell r="D103" t="str">
            <v>LAT</v>
          </cell>
          <cell r="E103">
            <v>1697.912713094574</v>
          </cell>
          <cell r="F103">
            <v>1697.912109375</v>
          </cell>
          <cell r="G103">
            <v>1697.912109375</v>
          </cell>
          <cell r="H103">
            <v>1697.912109375</v>
          </cell>
          <cell r="I103">
            <v>1697.912109375</v>
          </cell>
          <cell r="J103">
            <v>1697.912109375</v>
          </cell>
          <cell r="K103">
            <v>1697.912109375</v>
          </cell>
          <cell r="L103">
            <v>13</v>
          </cell>
          <cell r="M103">
            <v>33.358568915327837</v>
          </cell>
          <cell r="N103">
            <v>33.358551025390625</v>
          </cell>
          <cell r="O103">
            <v>33.358551025390625</v>
          </cell>
          <cell r="P103">
            <v>33.358551025390625</v>
          </cell>
          <cell r="Q103">
            <v>33.358551025390625</v>
          </cell>
          <cell r="R103">
            <v>33.358551025390625</v>
          </cell>
          <cell r="S103">
            <v>33.358551025390625</v>
          </cell>
          <cell r="T103">
            <v>33.358551025390625</v>
          </cell>
          <cell r="U103">
            <v>33.358551025390625</v>
          </cell>
          <cell r="V103">
            <v>33.358551025390625</v>
          </cell>
          <cell r="W103">
            <v>33.358551025390625</v>
          </cell>
          <cell r="X103">
            <v>33.358551025390625</v>
          </cell>
          <cell r="Y103">
            <v>33.358551025390625</v>
          </cell>
          <cell r="Z103">
            <v>33.358551025390625</v>
          </cell>
          <cell r="AA103">
            <v>33.358551025390625</v>
          </cell>
        </row>
        <row r="104">
          <cell r="A104" t="str">
            <v>Caklis Janis</v>
          </cell>
          <cell r="B104" t="str">
            <v>IM</v>
          </cell>
          <cell r="C104">
            <v>1</v>
          </cell>
          <cell r="D104" t="str">
            <v>LAT</v>
          </cell>
          <cell r="E104">
            <v>1661.4539713230897</v>
          </cell>
          <cell r="F104">
            <v>1661.453125</v>
          </cell>
          <cell r="G104">
            <v>1661.453125</v>
          </cell>
          <cell r="H104">
            <v>1661.453125</v>
          </cell>
          <cell r="I104">
            <v>1661.453125</v>
          </cell>
          <cell r="J104">
            <v>23</v>
          </cell>
          <cell r="K104">
            <v>41.443768996960486</v>
          </cell>
          <cell r="L104">
            <v>8</v>
          </cell>
          <cell r="M104">
            <v>43.745620440950823</v>
          </cell>
          <cell r="N104">
            <v>43.74560546875</v>
          </cell>
          <cell r="O104">
            <v>43.74560546875</v>
          </cell>
          <cell r="P104">
            <v>43.74560546875</v>
          </cell>
          <cell r="Q104">
            <v>43.74560546875</v>
          </cell>
          <cell r="R104">
            <v>43.74560546875</v>
          </cell>
          <cell r="S104">
            <v>43.74560546875</v>
          </cell>
          <cell r="T104">
            <v>43.74560546875</v>
          </cell>
          <cell r="U104">
            <v>43.74560546875</v>
          </cell>
          <cell r="V104">
            <v>43.74560546875</v>
          </cell>
          <cell r="W104">
            <v>43.74560546875</v>
          </cell>
          <cell r="X104">
            <v>43.74560546875</v>
          </cell>
          <cell r="Y104">
            <v>43.74560546875</v>
          </cell>
          <cell r="Z104">
            <v>43.74560546875</v>
          </cell>
          <cell r="AA104">
            <v>43.74560546875</v>
          </cell>
        </row>
        <row r="105">
          <cell r="A105" t="str">
            <v>Cela Maris</v>
          </cell>
          <cell r="B105">
            <v>43.74560546875</v>
          </cell>
          <cell r="C105">
            <v>3</v>
          </cell>
          <cell r="D105" t="str">
            <v>LAT</v>
          </cell>
          <cell r="E105">
            <v>1621</v>
          </cell>
          <cell r="F105">
            <v>1621</v>
          </cell>
          <cell r="G105">
            <v>1621</v>
          </cell>
          <cell r="H105">
            <v>1621</v>
          </cell>
          <cell r="I105">
            <v>1621</v>
          </cell>
          <cell r="J105">
            <v>22</v>
          </cell>
          <cell r="K105">
            <v>42.756322761942997</v>
          </cell>
          <cell r="L105">
            <v>42.756317138671875</v>
          </cell>
          <cell r="M105">
            <v>42.756317138671875</v>
          </cell>
          <cell r="N105">
            <v>42.756317138671875</v>
          </cell>
          <cell r="O105">
            <v>42.756317138671875</v>
          </cell>
          <cell r="P105">
            <v>42.756317138671875</v>
          </cell>
          <cell r="Q105">
            <v>42.756317138671875</v>
          </cell>
          <cell r="R105">
            <v>42.756317138671875</v>
          </cell>
          <cell r="S105">
            <v>42.756317138671875</v>
          </cell>
          <cell r="T105">
            <v>42.756317138671875</v>
          </cell>
          <cell r="U105">
            <v>42.756317138671875</v>
          </cell>
          <cell r="V105">
            <v>42.756317138671875</v>
          </cell>
          <cell r="W105">
            <v>42.756317138671875</v>
          </cell>
          <cell r="X105">
            <v>42.756317138671875</v>
          </cell>
          <cell r="Y105">
            <v>42.756317138671875</v>
          </cell>
          <cell r="Z105">
            <v>42.756317138671875</v>
          </cell>
          <cell r="AA105">
            <v>42.756317138671875</v>
          </cell>
        </row>
        <row r="106">
          <cell r="A106" t="str">
            <v>Celmins Andris</v>
          </cell>
          <cell r="B106">
            <v>42.756317138671875</v>
          </cell>
          <cell r="C106">
            <v>1</v>
          </cell>
          <cell r="D106" t="str">
            <v>LAT</v>
          </cell>
          <cell r="E106">
            <v>1836.5080673658324</v>
          </cell>
          <cell r="F106">
            <v>1836.5078125</v>
          </cell>
          <cell r="G106">
            <v>1836.5078125</v>
          </cell>
          <cell r="H106">
            <v>1836.5078125</v>
          </cell>
          <cell r="I106">
            <v>1836.5078125</v>
          </cell>
          <cell r="J106">
            <v>1836.5078125</v>
          </cell>
          <cell r="K106">
            <v>1836.5078125</v>
          </cell>
          <cell r="L106">
            <v>1836.5078125</v>
          </cell>
          <cell r="M106">
            <v>1836.5078125</v>
          </cell>
          <cell r="N106">
            <v>1836.5078125</v>
          </cell>
          <cell r="O106">
            <v>1836.5078125</v>
          </cell>
          <cell r="P106">
            <v>1836.5078125</v>
          </cell>
          <cell r="Q106">
            <v>1836.5078125</v>
          </cell>
          <cell r="R106">
            <v>1836.5078125</v>
          </cell>
          <cell r="S106">
            <v>1836.5078125</v>
          </cell>
          <cell r="T106">
            <v>1836.5078125</v>
          </cell>
          <cell r="U106">
            <v>1836.5078125</v>
          </cell>
          <cell r="V106">
            <v>1836.5078125</v>
          </cell>
          <cell r="W106">
            <v>1836.5078125</v>
          </cell>
          <cell r="X106">
            <v>1836.5078125</v>
          </cell>
          <cell r="Y106">
            <v>1836.5078125</v>
          </cell>
          <cell r="Z106">
            <v>1836.5078125</v>
          </cell>
          <cell r="AA106">
            <v>1836.5078125</v>
          </cell>
        </row>
        <row r="107">
          <cell r="A107" t="str">
            <v>Celmins Eriks</v>
          </cell>
          <cell r="B107" t="str">
            <v>IGM</v>
          </cell>
          <cell r="C107" t="str">
            <v>NM</v>
          </cell>
          <cell r="D107" t="str">
            <v>LAT</v>
          </cell>
          <cell r="E107">
            <v>0</v>
          </cell>
          <cell r="F107">
            <v>0</v>
          </cell>
          <cell r="G107">
            <v>0</v>
          </cell>
          <cell r="H107">
            <v>0</v>
          </cell>
          <cell r="I107">
            <v>0</v>
          </cell>
          <cell r="J107">
            <v>0</v>
          </cell>
          <cell r="K107">
            <v>0</v>
          </cell>
          <cell r="L107">
            <v>0</v>
          </cell>
          <cell r="M107">
            <v>0</v>
          </cell>
          <cell r="N107">
            <v>0</v>
          </cell>
          <cell r="O107">
            <v>0</v>
          </cell>
          <cell r="P107">
            <v>0</v>
          </cell>
          <cell r="Q107">
            <v>0</v>
          </cell>
          <cell r="R107">
            <v>0</v>
          </cell>
          <cell r="S107">
            <v>0</v>
          </cell>
          <cell r="T107">
            <v>0</v>
          </cell>
          <cell r="U107">
            <v>0</v>
          </cell>
          <cell r="V107">
            <v>0</v>
          </cell>
          <cell r="W107">
            <v>0</v>
          </cell>
          <cell r="X107">
            <v>0</v>
          </cell>
          <cell r="Y107">
            <v>0</v>
          </cell>
          <cell r="Z107">
            <v>0</v>
          </cell>
          <cell r="AA107">
            <v>0</v>
          </cell>
        </row>
        <row r="108">
          <cell r="A108" t="str">
            <v>Celms Janis</v>
          </cell>
          <cell r="B108">
            <v>0</v>
          </cell>
          <cell r="C108">
            <v>0</v>
          </cell>
          <cell r="D108" t="str">
            <v>USA</v>
          </cell>
          <cell r="E108">
            <v>1261.0011194792471</v>
          </cell>
          <cell r="F108">
            <v>17</v>
          </cell>
          <cell r="G108">
            <v>18.767507002801121</v>
          </cell>
          <cell r="H108">
            <v>18.767501831054688</v>
          </cell>
          <cell r="I108">
            <v>18.767501831054688</v>
          </cell>
          <cell r="J108">
            <v>18.767501831054688</v>
          </cell>
          <cell r="K108">
            <v>18.767501831054688</v>
          </cell>
          <cell r="L108">
            <v>18.767501831054688</v>
          </cell>
          <cell r="M108">
            <v>18.767501831054688</v>
          </cell>
          <cell r="N108">
            <v>18.767501831054688</v>
          </cell>
          <cell r="O108">
            <v>18.767501831054688</v>
          </cell>
          <cell r="P108">
            <v>18.767501831054688</v>
          </cell>
          <cell r="Q108">
            <v>18.767501831054688</v>
          </cell>
          <cell r="R108">
            <v>18.767501831054688</v>
          </cell>
          <cell r="S108">
            <v>18.767501831054688</v>
          </cell>
          <cell r="T108">
            <v>18.767501831054688</v>
          </cell>
          <cell r="U108">
            <v>18.767501831054688</v>
          </cell>
          <cell r="V108">
            <v>18.767501831054688</v>
          </cell>
          <cell r="W108">
            <v>18.767501831054688</v>
          </cell>
          <cell r="X108">
            <v>18.767501831054688</v>
          </cell>
          <cell r="Y108">
            <v>18.767501831054688</v>
          </cell>
          <cell r="Z108">
            <v>18.767501831054688</v>
          </cell>
          <cell r="AA108">
            <v>18.767501831054688</v>
          </cell>
        </row>
        <row r="109">
          <cell r="A109" t="str">
            <v>Ceplis Alfreds</v>
          </cell>
          <cell r="B109">
            <v>18.767501831054688</v>
          </cell>
          <cell r="C109">
            <v>4</v>
          </cell>
          <cell r="D109" t="str">
            <v>LAT</v>
          </cell>
          <cell r="E109">
            <v>1409.2476270675795</v>
          </cell>
          <cell r="F109">
            <v>1409.2470703125</v>
          </cell>
          <cell r="G109">
            <v>1409.2470703125</v>
          </cell>
          <cell r="H109">
            <v>1409.2470703125</v>
          </cell>
          <cell r="I109">
            <v>1409.2470703125</v>
          </cell>
          <cell r="J109">
            <v>1409.2470703125</v>
          </cell>
          <cell r="K109">
            <v>1409.2470703125</v>
          </cell>
          <cell r="L109">
            <v>1409.2470703125</v>
          </cell>
          <cell r="M109">
            <v>1409.2470703125</v>
          </cell>
          <cell r="N109">
            <v>1409.2470703125</v>
          </cell>
          <cell r="O109">
            <v>1409.2470703125</v>
          </cell>
          <cell r="P109">
            <v>1409.2470703125</v>
          </cell>
          <cell r="Q109">
            <v>1409.2470703125</v>
          </cell>
          <cell r="R109">
            <v>1409.2470703125</v>
          </cell>
          <cell r="S109">
            <v>1409.2470703125</v>
          </cell>
          <cell r="T109">
            <v>1409.2470703125</v>
          </cell>
          <cell r="U109">
            <v>1409.2470703125</v>
          </cell>
          <cell r="V109">
            <v>1409.2470703125</v>
          </cell>
          <cell r="W109">
            <v>1409.2470703125</v>
          </cell>
          <cell r="X109">
            <v>1409.2470703125</v>
          </cell>
          <cell r="Y109">
            <v>1409.2470703125</v>
          </cell>
          <cell r="Z109">
            <v>1409.2470703125</v>
          </cell>
          <cell r="AA109">
            <v>1409.2470703125</v>
          </cell>
        </row>
        <row r="110">
          <cell r="A110" t="str">
            <v>Cepuritis Egils</v>
          </cell>
          <cell r="B110" t="str">
            <v>IGM</v>
          </cell>
          <cell r="C110" t="str">
            <v>NM</v>
          </cell>
          <cell r="D110" t="str">
            <v>LAT</v>
          </cell>
          <cell r="E110">
            <v>2071</v>
          </cell>
          <cell r="F110">
            <v>2071</v>
          </cell>
          <cell r="G110">
            <v>2071</v>
          </cell>
          <cell r="H110">
            <v>2071</v>
          </cell>
          <cell r="I110">
            <v>2071</v>
          </cell>
          <cell r="J110">
            <v>2071</v>
          </cell>
          <cell r="K110">
            <v>2071</v>
          </cell>
          <cell r="L110">
            <v>2071</v>
          </cell>
          <cell r="M110">
            <v>2071</v>
          </cell>
          <cell r="N110">
            <v>2071</v>
          </cell>
          <cell r="O110">
            <v>2071</v>
          </cell>
          <cell r="P110">
            <v>2071</v>
          </cell>
          <cell r="Q110">
            <v>2071</v>
          </cell>
          <cell r="R110">
            <v>2071</v>
          </cell>
          <cell r="S110">
            <v>2071</v>
          </cell>
          <cell r="T110">
            <v>2071</v>
          </cell>
          <cell r="U110">
            <v>2071</v>
          </cell>
          <cell r="V110">
            <v>2071</v>
          </cell>
          <cell r="W110">
            <v>2071</v>
          </cell>
          <cell r="X110">
            <v>2071</v>
          </cell>
          <cell r="Y110">
            <v>2071</v>
          </cell>
          <cell r="Z110">
            <v>2071</v>
          </cell>
          <cell r="AA110">
            <v>2071</v>
          </cell>
        </row>
        <row r="111">
          <cell r="A111" t="str">
            <v>Chaiko Andrey</v>
          </cell>
          <cell r="B111">
            <v>2071</v>
          </cell>
          <cell r="C111">
            <v>2071</v>
          </cell>
          <cell r="D111" t="str">
            <v>RUS</v>
          </cell>
          <cell r="E111">
            <v>1268</v>
          </cell>
          <cell r="F111">
            <v>1268</v>
          </cell>
          <cell r="G111">
            <v>1268</v>
          </cell>
          <cell r="H111">
            <v>1268</v>
          </cell>
          <cell r="I111">
            <v>1268</v>
          </cell>
          <cell r="J111">
            <v>1268</v>
          </cell>
          <cell r="K111">
            <v>1268</v>
          </cell>
          <cell r="L111">
            <v>1268</v>
          </cell>
          <cell r="M111">
            <v>1268</v>
          </cell>
          <cell r="N111">
            <v>1268</v>
          </cell>
          <cell r="O111">
            <v>1268</v>
          </cell>
          <cell r="P111">
            <v>1268</v>
          </cell>
          <cell r="Q111">
            <v>1268</v>
          </cell>
          <cell r="R111">
            <v>1268</v>
          </cell>
          <cell r="S111">
            <v>1268</v>
          </cell>
          <cell r="T111">
            <v>1268</v>
          </cell>
          <cell r="U111">
            <v>1268</v>
          </cell>
          <cell r="V111">
            <v>1268</v>
          </cell>
          <cell r="W111">
            <v>1268</v>
          </cell>
          <cell r="X111">
            <v>1268</v>
          </cell>
          <cell r="Y111">
            <v>1268</v>
          </cell>
          <cell r="Z111">
            <v>1268</v>
          </cell>
          <cell r="AA111">
            <v>1268</v>
          </cell>
        </row>
        <row r="112">
          <cell r="A112" t="str">
            <v>Chernobelskyy Igor</v>
          </cell>
          <cell r="B112">
            <v>1268</v>
          </cell>
          <cell r="C112">
            <v>1268</v>
          </cell>
          <cell r="D112" t="str">
            <v>GER</v>
          </cell>
          <cell r="E112">
            <v>1216</v>
          </cell>
          <cell r="F112">
            <v>1216</v>
          </cell>
          <cell r="G112">
            <v>1216</v>
          </cell>
          <cell r="H112">
            <v>1216</v>
          </cell>
          <cell r="I112">
            <v>1216</v>
          </cell>
          <cell r="J112">
            <v>1216</v>
          </cell>
          <cell r="K112">
            <v>1216</v>
          </cell>
          <cell r="L112">
            <v>1216</v>
          </cell>
          <cell r="M112">
            <v>1216</v>
          </cell>
          <cell r="N112">
            <v>1216</v>
          </cell>
          <cell r="O112">
            <v>1216</v>
          </cell>
          <cell r="P112">
            <v>1216</v>
          </cell>
          <cell r="Q112">
            <v>1216</v>
          </cell>
          <cell r="R112">
            <v>1216</v>
          </cell>
          <cell r="S112">
            <v>1216</v>
          </cell>
          <cell r="T112">
            <v>1216</v>
          </cell>
          <cell r="U112">
            <v>1216</v>
          </cell>
          <cell r="V112">
            <v>1216</v>
          </cell>
          <cell r="W112">
            <v>1216</v>
          </cell>
          <cell r="X112">
            <v>1216</v>
          </cell>
          <cell r="Y112">
            <v>1216</v>
          </cell>
          <cell r="Z112">
            <v>1216</v>
          </cell>
          <cell r="AA112">
            <v>1216</v>
          </cell>
        </row>
        <row r="113">
          <cell r="A113" t="str">
            <v>Chertovich Artem</v>
          </cell>
          <cell r="B113">
            <v>1216</v>
          </cell>
          <cell r="C113">
            <v>4</v>
          </cell>
          <cell r="D113" t="str">
            <v>BLR</v>
          </cell>
          <cell r="E113">
            <v>1200</v>
          </cell>
          <cell r="F113">
            <v>1200</v>
          </cell>
          <cell r="G113">
            <v>1200</v>
          </cell>
          <cell r="H113">
            <v>1200</v>
          </cell>
          <cell r="I113">
            <v>1200</v>
          </cell>
          <cell r="J113">
            <v>1200</v>
          </cell>
          <cell r="K113">
            <v>1200</v>
          </cell>
          <cell r="L113">
            <v>1200</v>
          </cell>
          <cell r="M113">
            <v>1200</v>
          </cell>
          <cell r="N113">
            <v>1200</v>
          </cell>
          <cell r="O113">
            <v>1200</v>
          </cell>
          <cell r="P113">
            <v>1200</v>
          </cell>
          <cell r="Q113">
            <v>1200</v>
          </cell>
          <cell r="R113">
            <v>1200</v>
          </cell>
          <cell r="S113">
            <v>1200</v>
          </cell>
          <cell r="T113">
            <v>1200</v>
          </cell>
          <cell r="U113">
            <v>1200</v>
          </cell>
          <cell r="V113">
            <v>1200</v>
          </cell>
          <cell r="W113">
            <v>1200</v>
          </cell>
          <cell r="X113">
            <v>1200</v>
          </cell>
          <cell r="Y113">
            <v>1200</v>
          </cell>
          <cell r="Z113">
            <v>1200</v>
          </cell>
          <cell r="AA113">
            <v>1200</v>
          </cell>
        </row>
        <row r="114">
          <cell r="A114" t="str">
            <v>Chigrin Nikolaj</v>
          </cell>
          <cell r="B114">
            <v>1200</v>
          </cell>
          <cell r="C114">
            <v>1200</v>
          </cell>
          <cell r="D114" t="str">
            <v>USA</v>
          </cell>
          <cell r="E114">
            <v>1202.9887692526706</v>
          </cell>
          <cell r="F114">
            <v>1202.98828125</v>
          </cell>
          <cell r="G114">
            <v>1202.98828125</v>
          </cell>
          <cell r="H114">
            <v>1202.98828125</v>
          </cell>
          <cell r="I114">
            <v>1202.98828125</v>
          </cell>
          <cell r="J114">
            <v>1202.98828125</v>
          </cell>
          <cell r="K114">
            <v>1202.98828125</v>
          </cell>
          <cell r="L114">
            <v>1202.98828125</v>
          </cell>
          <cell r="M114">
            <v>1202.98828125</v>
          </cell>
          <cell r="N114">
            <v>1202.98828125</v>
          </cell>
          <cell r="O114">
            <v>1202.98828125</v>
          </cell>
          <cell r="P114">
            <v>1202.98828125</v>
          </cell>
          <cell r="Q114">
            <v>1202.98828125</v>
          </cell>
          <cell r="R114">
            <v>1202.98828125</v>
          </cell>
          <cell r="S114">
            <v>1202.98828125</v>
          </cell>
          <cell r="T114">
            <v>1202.98828125</v>
          </cell>
          <cell r="U114">
            <v>1202.98828125</v>
          </cell>
          <cell r="V114">
            <v>1202.98828125</v>
          </cell>
          <cell r="W114">
            <v>1202.98828125</v>
          </cell>
          <cell r="X114">
            <v>1202.98828125</v>
          </cell>
          <cell r="Y114">
            <v>1202.98828125</v>
          </cell>
          <cell r="Z114">
            <v>1202.98828125</v>
          </cell>
          <cell r="AA114">
            <v>1202.98828125</v>
          </cell>
        </row>
        <row r="115">
          <cell r="A115" t="str">
            <v>Chistyakov Alexander</v>
          </cell>
          <cell r="B115">
            <v>1202.98828125</v>
          </cell>
          <cell r="C115">
            <v>2</v>
          </cell>
          <cell r="D115" t="str">
            <v>RUS</v>
          </cell>
          <cell r="E115">
            <v>1600</v>
          </cell>
          <cell r="F115">
            <v>1600</v>
          </cell>
          <cell r="G115">
            <v>1600</v>
          </cell>
          <cell r="H115">
            <v>1600</v>
          </cell>
          <cell r="I115">
            <v>1600</v>
          </cell>
          <cell r="J115">
            <v>1600</v>
          </cell>
          <cell r="K115">
            <v>1600</v>
          </cell>
          <cell r="L115">
            <v>1600</v>
          </cell>
          <cell r="M115">
            <v>1600</v>
          </cell>
          <cell r="N115">
            <v>1600</v>
          </cell>
          <cell r="O115">
            <v>1600</v>
          </cell>
          <cell r="P115">
            <v>1600</v>
          </cell>
          <cell r="Q115">
            <v>1600</v>
          </cell>
          <cell r="R115">
            <v>1600</v>
          </cell>
          <cell r="S115">
            <v>1600</v>
          </cell>
          <cell r="T115">
            <v>1600</v>
          </cell>
          <cell r="U115">
            <v>1600</v>
          </cell>
          <cell r="V115">
            <v>1600</v>
          </cell>
          <cell r="W115">
            <v>1600</v>
          </cell>
          <cell r="X115">
            <v>1600</v>
          </cell>
          <cell r="Y115">
            <v>1600</v>
          </cell>
          <cell r="Z115">
            <v>1600</v>
          </cell>
          <cell r="AA115">
            <v>1600</v>
          </cell>
        </row>
        <row r="116">
          <cell r="A116" t="str">
            <v>Chumichev Boris</v>
          </cell>
          <cell r="B116">
            <v>1600</v>
          </cell>
          <cell r="C116">
            <v>1600</v>
          </cell>
          <cell r="D116" t="str">
            <v>RUS</v>
          </cell>
          <cell r="E116">
            <v>1194.8698418955501</v>
          </cell>
          <cell r="F116">
            <v>1194.869140625</v>
          </cell>
          <cell r="G116">
            <v>1194.869140625</v>
          </cell>
          <cell r="H116">
            <v>1194.869140625</v>
          </cell>
          <cell r="I116">
            <v>1194.869140625</v>
          </cell>
          <cell r="J116">
            <v>1194.869140625</v>
          </cell>
          <cell r="K116">
            <v>1194.869140625</v>
          </cell>
          <cell r="L116">
            <v>1194.869140625</v>
          </cell>
          <cell r="M116">
            <v>1194.869140625</v>
          </cell>
          <cell r="N116">
            <v>1194.869140625</v>
          </cell>
          <cell r="O116">
            <v>1194.869140625</v>
          </cell>
          <cell r="P116">
            <v>1194.869140625</v>
          </cell>
          <cell r="Q116">
            <v>1194.869140625</v>
          </cell>
          <cell r="R116">
            <v>1194.869140625</v>
          </cell>
          <cell r="S116">
            <v>1194.869140625</v>
          </cell>
          <cell r="T116">
            <v>1194.869140625</v>
          </cell>
          <cell r="U116">
            <v>1194.869140625</v>
          </cell>
          <cell r="V116">
            <v>1194.869140625</v>
          </cell>
          <cell r="W116">
            <v>1194.869140625</v>
          </cell>
          <cell r="X116">
            <v>1194.869140625</v>
          </cell>
          <cell r="Y116">
            <v>1194.869140625</v>
          </cell>
          <cell r="Z116">
            <v>1194.869140625</v>
          </cell>
          <cell r="AA116">
            <v>1194.869140625</v>
          </cell>
        </row>
        <row r="117">
          <cell r="A117" t="str">
            <v>Chumichev Oleg</v>
          </cell>
          <cell r="B117">
            <v>1194.869140625</v>
          </cell>
          <cell r="C117">
            <v>1194.869140625</v>
          </cell>
          <cell r="D117" t="str">
            <v>RUS</v>
          </cell>
          <cell r="E117">
            <v>1683.7267516140676</v>
          </cell>
          <cell r="F117">
            <v>1683.7265625</v>
          </cell>
          <cell r="G117">
            <v>1683.7265625</v>
          </cell>
          <cell r="H117">
            <v>2</v>
          </cell>
          <cell r="I117">
            <v>90.58609170968721</v>
          </cell>
          <cell r="J117">
            <v>90.5860595703125</v>
          </cell>
          <cell r="K117">
            <v>90.5860595703125</v>
          </cell>
          <cell r="L117">
            <v>90.5860595703125</v>
          </cell>
          <cell r="M117">
            <v>90.5860595703125</v>
          </cell>
          <cell r="N117">
            <v>90.5860595703125</v>
          </cell>
          <cell r="O117">
            <v>90.5860595703125</v>
          </cell>
          <cell r="P117">
            <v>90.5860595703125</v>
          </cell>
          <cell r="Q117">
            <v>90.5860595703125</v>
          </cell>
          <cell r="R117">
            <v>90.5860595703125</v>
          </cell>
          <cell r="S117">
            <v>90.5860595703125</v>
          </cell>
          <cell r="T117">
            <v>90.5860595703125</v>
          </cell>
          <cell r="U117">
            <v>90.5860595703125</v>
          </cell>
          <cell r="V117">
            <v>90.5860595703125</v>
          </cell>
          <cell r="W117">
            <v>90.5860595703125</v>
          </cell>
          <cell r="X117">
            <v>90.5860595703125</v>
          </cell>
          <cell r="Y117">
            <v>90.5860595703125</v>
          </cell>
          <cell r="Z117">
            <v>90.5860595703125</v>
          </cell>
          <cell r="AA117">
            <v>90.5860595703125</v>
          </cell>
        </row>
        <row r="118">
          <cell r="A118" t="str">
            <v>Cielens Alvils</v>
          </cell>
          <cell r="B118">
            <v>90.5860595703125</v>
          </cell>
          <cell r="C118" t="str">
            <v>NM</v>
          </cell>
          <cell r="D118" t="str">
            <v>LAT</v>
          </cell>
          <cell r="E118">
            <v>1815.9778554284137</v>
          </cell>
          <cell r="F118">
            <v>1815.9775390625</v>
          </cell>
          <cell r="G118">
            <v>1815.9775390625</v>
          </cell>
          <cell r="H118">
            <v>1815.9775390625</v>
          </cell>
          <cell r="I118">
            <v>1815.9775390625</v>
          </cell>
          <cell r="J118">
            <v>1815.9775390625</v>
          </cell>
          <cell r="K118">
            <v>1815.9775390625</v>
          </cell>
          <cell r="L118">
            <v>1815.9775390625</v>
          </cell>
          <cell r="M118">
            <v>1815.9775390625</v>
          </cell>
          <cell r="N118">
            <v>1815.9775390625</v>
          </cell>
          <cell r="O118">
            <v>1815.9775390625</v>
          </cell>
          <cell r="P118">
            <v>1815.9775390625</v>
          </cell>
          <cell r="Q118">
            <v>1815.9775390625</v>
          </cell>
          <cell r="R118">
            <v>1815.9775390625</v>
          </cell>
          <cell r="S118">
            <v>1815.9775390625</v>
          </cell>
          <cell r="T118">
            <v>1815.9775390625</v>
          </cell>
          <cell r="U118">
            <v>1815.9775390625</v>
          </cell>
          <cell r="V118">
            <v>1815.9775390625</v>
          </cell>
          <cell r="W118">
            <v>1815.9775390625</v>
          </cell>
          <cell r="X118">
            <v>1815.9775390625</v>
          </cell>
          <cell r="Y118">
            <v>1815.9775390625</v>
          </cell>
          <cell r="Z118">
            <v>1815.9775390625</v>
          </cell>
          <cell r="AA118">
            <v>1815.9775390625</v>
          </cell>
        </row>
        <row r="119">
          <cell r="A119" t="str">
            <v>Cintins Edgars</v>
          </cell>
          <cell r="B119">
            <v>1815.9775390625</v>
          </cell>
          <cell r="C119">
            <v>1815.9775390625</v>
          </cell>
          <cell r="D119" t="str">
            <v>GBR</v>
          </cell>
          <cell r="E119">
            <v>1657</v>
          </cell>
          <cell r="F119">
            <v>1657</v>
          </cell>
          <cell r="G119">
            <v>1657</v>
          </cell>
          <cell r="H119">
            <v>1657</v>
          </cell>
          <cell r="I119">
            <v>1657</v>
          </cell>
          <cell r="J119">
            <v>1657</v>
          </cell>
          <cell r="K119">
            <v>1657</v>
          </cell>
          <cell r="L119">
            <v>1657</v>
          </cell>
          <cell r="M119">
            <v>1657</v>
          </cell>
          <cell r="N119">
            <v>1657</v>
          </cell>
          <cell r="O119">
            <v>1657</v>
          </cell>
          <cell r="P119">
            <v>1657</v>
          </cell>
          <cell r="Q119">
            <v>1657</v>
          </cell>
          <cell r="R119">
            <v>1657</v>
          </cell>
          <cell r="S119">
            <v>1657</v>
          </cell>
          <cell r="T119">
            <v>1657</v>
          </cell>
          <cell r="U119">
            <v>1657</v>
          </cell>
          <cell r="V119">
            <v>1657</v>
          </cell>
          <cell r="W119">
            <v>1657</v>
          </cell>
          <cell r="X119">
            <v>1657</v>
          </cell>
          <cell r="Y119">
            <v>1657</v>
          </cell>
          <cell r="Z119">
            <v>1657</v>
          </cell>
          <cell r="AA119">
            <v>1657</v>
          </cell>
        </row>
        <row r="120">
          <cell r="A120" t="str">
            <v>Cirulis Maris</v>
          </cell>
          <cell r="B120">
            <v>1657</v>
          </cell>
          <cell r="C120">
            <v>1657</v>
          </cell>
          <cell r="D120" t="str">
            <v>LAT</v>
          </cell>
          <cell r="E120">
            <v>1702</v>
          </cell>
          <cell r="F120">
            <v>1702</v>
          </cell>
          <cell r="G120">
            <v>1702</v>
          </cell>
          <cell r="H120">
            <v>1702</v>
          </cell>
          <cell r="I120">
            <v>1702</v>
          </cell>
          <cell r="J120">
            <v>1702</v>
          </cell>
          <cell r="K120">
            <v>1702</v>
          </cell>
          <cell r="L120">
            <v>1702</v>
          </cell>
          <cell r="M120">
            <v>1702</v>
          </cell>
          <cell r="N120">
            <v>1702</v>
          </cell>
          <cell r="O120">
            <v>1702</v>
          </cell>
          <cell r="P120">
            <v>1702</v>
          </cell>
          <cell r="Q120">
            <v>1702</v>
          </cell>
          <cell r="R120">
            <v>1702</v>
          </cell>
          <cell r="S120">
            <v>1702</v>
          </cell>
          <cell r="T120">
            <v>1702</v>
          </cell>
          <cell r="U120">
            <v>1702</v>
          </cell>
          <cell r="V120">
            <v>1702</v>
          </cell>
          <cell r="W120">
            <v>1702</v>
          </cell>
          <cell r="X120">
            <v>1702</v>
          </cell>
          <cell r="Y120">
            <v>1702</v>
          </cell>
          <cell r="Z120">
            <v>1702</v>
          </cell>
          <cell r="AA120">
            <v>1702</v>
          </cell>
        </row>
        <row r="121">
          <cell r="A121" t="str">
            <v>Cirvelis Janis</v>
          </cell>
          <cell r="B121" t="str">
            <v>IM</v>
          </cell>
          <cell r="C121" t="str">
            <v>NM</v>
          </cell>
          <cell r="D121" t="str">
            <v>LAT</v>
          </cell>
          <cell r="E121">
            <v>2184.9832981009322</v>
          </cell>
          <cell r="F121">
            <v>2184.982421875</v>
          </cell>
          <cell r="G121">
            <v>2184.982421875</v>
          </cell>
          <cell r="H121">
            <v>2184.982421875</v>
          </cell>
          <cell r="I121">
            <v>2184.982421875</v>
          </cell>
          <cell r="J121">
            <v>2184.982421875</v>
          </cell>
          <cell r="K121">
            <v>2184.982421875</v>
          </cell>
          <cell r="L121">
            <v>2184.982421875</v>
          </cell>
          <cell r="M121">
            <v>2184.982421875</v>
          </cell>
          <cell r="N121">
            <v>2184.982421875</v>
          </cell>
          <cell r="O121">
            <v>2184.982421875</v>
          </cell>
          <cell r="P121">
            <v>2184.982421875</v>
          </cell>
          <cell r="Q121">
            <v>2184.982421875</v>
          </cell>
          <cell r="R121">
            <v>2184.982421875</v>
          </cell>
          <cell r="S121">
            <v>2184.982421875</v>
          </cell>
          <cell r="T121">
            <v>2184.982421875</v>
          </cell>
          <cell r="U121">
            <v>2184.982421875</v>
          </cell>
          <cell r="V121">
            <v>2184.982421875</v>
          </cell>
          <cell r="W121">
            <v>2184.982421875</v>
          </cell>
          <cell r="X121">
            <v>2184.982421875</v>
          </cell>
          <cell r="Y121">
            <v>2184.982421875</v>
          </cell>
          <cell r="Z121">
            <v>2184.982421875</v>
          </cell>
          <cell r="AA121">
            <v>2184.982421875</v>
          </cell>
        </row>
        <row r="122">
          <cell r="A122" t="str">
            <v>Cirvelis Juris</v>
          </cell>
          <cell r="B122" t="str">
            <v>IGM</v>
          </cell>
          <cell r="C122" t="str">
            <v>NM</v>
          </cell>
          <cell r="D122" t="str">
            <v>LAT</v>
          </cell>
          <cell r="E122">
            <v>2058</v>
          </cell>
          <cell r="F122">
            <v>2058</v>
          </cell>
          <cell r="G122">
            <v>2058</v>
          </cell>
          <cell r="H122">
            <v>2058</v>
          </cell>
          <cell r="I122">
            <v>2058</v>
          </cell>
          <cell r="J122">
            <v>2058</v>
          </cell>
          <cell r="K122">
            <v>2058</v>
          </cell>
          <cell r="L122">
            <v>2058</v>
          </cell>
          <cell r="M122">
            <v>2058</v>
          </cell>
          <cell r="N122">
            <v>2058</v>
          </cell>
          <cell r="O122">
            <v>2058</v>
          </cell>
          <cell r="P122">
            <v>2058</v>
          </cell>
          <cell r="Q122">
            <v>2058</v>
          </cell>
          <cell r="R122">
            <v>2058</v>
          </cell>
          <cell r="S122">
            <v>2058</v>
          </cell>
          <cell r="T122">
            <v>2058</v>
          </cell>
          <cell r="U122">
            <v>2058</v>
          </cell>
          <cell r="V122">
            <v>2058</v>
          </cell>
          <cell r="W122">
            <v>2058</v>
          </cell>
          <cell r="X122">
            <v>2058</v>
          </cell>
          <cell r="Y122">
            <v>2058</v>
          </cell>
          <cell r="Z122">
            <v>2058</v>
          </cell>
          <cell r="AA122">
            <v>2058</v>
          </cell>
        </row>
        <row r="123">
          <cell r="A123" t="str">
            <v>Cirvelis Maris</v>
          </cell>
          <cell r="B123" t="str">
            <v>IM</v>
          </cell>
          <cell r="C123" t="str">
            <v>NM</v>
          </cell>
          <cell r="D123" t="str">
            <v>LAT</v>
          </cell>
          <cell r="E123">
            <v>1809</v>
          </cell>
          <cell r="F123">
            <v>1809</v>
          </cell>
          <cell r="G123">
            <v>1809</v>
          </cell>
          <cell r="H123">
            <v>1809</v>
          </cell>
          <cell r="I123">
            <v>1809</v>
          </cell>
          <cell r="J123">
            <v>1809</v>
          </cell>
          <cell r="K123">
            <v>1809</v>
          </cell>
          <cell r="L123">
            <v>1809</v>
          </cell>
          <cell r="M123">
            <v>1809</v>
          </cell>
          <cell r="N123">
            <v>1809</v>
          </cell>
          <cell r="O123">
            <v>1809</v>
          </cell>
          <cell r="P123">
            <v>1809</v>
          </cell>
          <cell r="Q123">
            <v>1809</v>
          </cell>
          <cell r="R123">
            <v>1809</v>
          </cell>
          <cell r="S123">
            <v>1809</v>
          </cell>
          <cell r="T123">
            <v>1809</v>
          </cell>
          <cell r="U123">
            <v>1809</v>
          </cell>
          <cell r="V123">
            <v>1809</v>
          </cell>
          <cell r="W123">
            <v>1809</v>
          </cell>
          <cell r="X123">
            <v>1809</v>
          </cell>
          <cell r="Y123">
            <v>1809</v>
          </cell>
          <cell r="Z123">
            <v>1809</v>
          </cell>
          <cell r="AA123">
            <v>1809</v>
          </cell>
        </row>
        <row r="124">
          <cell r="A124" t="str">
            <v>Cirvelis Raitis</v>
          </cell>
          <cell r="B124">
            <v>1809</v>
          </cell>
          <cell r="C124" t="str">
            <v>NM</v>
          </cell>
          <cell r="D124" t="str">
            <v>LAT</v>
          </cell>
          <cell r="E124">
            <v>1976.6159036956872</v>
          </cell>
          <cell r="F124">
            <v>1976.615234375</v>
          </cell>
          <cell r="G124">
            <v>1976.615234375</v>
          </cell>
          <cell r="H124">
            <v>1976.615234375</v>
          </cell>
          <cell r="I124">
            <v>1976.615234375</v>
          </cell>
          <cell r="J124">
            <v>1976.615234375</v>
          </cell>
          <cell r="K124">
            <v>1976.615234375</v>
          </cell>
          <cell r="L124">
            <v>1976.615234375</v>
          </cell>
          <cell r="M124">
            <v>1976.615234375</v>
          </cell>
          <cell r="N124">
            <v>1976.615234375</v>
          </cell>
          <cell r="O124">
            <v>1976.615234375</v>
          </cell>
          <cell r="P124">
            <v>1976.615234375</v>
          </cell>
          <cell r="Q124">
            <v>1976.615234375</v>
          </cell>
          <cell r="R124">
            <v>1976.615234375</v>
          </cell>
          <cell r="S124">
            <v>1976.615234375</v>
          </cell>
          <cell r="T124">
            <v>1976.615234375</v>
          </cell>
          <cell r="U124">
            <v>1976.615234375</v>
          </cell>
          <cell r="V124">
            <v>1976.615234375</v>
          </cell>
          <cell r="W124">
            <v>1976.615234375</v>
          </cell>
          <cell r="X124">
            <v>1976.615234375</v>
          </cell>
          <cell r="Y124">
            <v>1976.615234375</v>
          </cell>
          <cell r="Z124">
            <v>1976.615234375</v>
          </cell>
          <cell r="AA124">
            <v>1976.615234375</v>
          </cell>
        </row>
        <row r="125">
          <cell r="A125" t="str">
            <v>Cirvelis Toms</v>
          </cell>
          <cell r="B125" t="str">
            <v>IM</v>
          </cell>
          <cell r="C125" t="str">
            <v>NM</v>
          </cell>
          <cell r="D125" t="str">
            <v>LAT</v>
          </cell>
          <cell r="E125">
            <v>2073</v>
          </cell>
          <cell r="F125">
            <v>2073</v>
          </cell>
          <cell r="G125">
            <v>2073</v>
          </cell>
          <cell r="H125">
            <v>2073</v>
          </cell>
          <cell r="I125">
            <v>2073</v>
          </cell>
          <cell r="J125">
            <v>2073</v>
          </cell>
          <cell r="K125">
            <v>2073</v>
          </cell>
          <cell r="L125">
            <v>2073</v>
          </cell>
          <cell r="M125">
            <v>2073</v>
          </cell>
          <cell r="N125">
            <v>2073</v>
          </cell>
          <cell r="O125">
            <v>2073</v>
          </cell>
          <cell r="P125">
            <v>2073</v>
          </cell>
          <cell r="Q125">
            <v>2073</v>
          </cell>
          <cell r="R125">
            <v>2073</v>
          </cell>
          <cell r="S125">
            <v>2073</v>
          </cell>
          <cell r="T125">
            <v>2073</v>
          </cell>
          <cell r="U125">
            <v>2073</v>
          </cell>
          <cell r="V125">
            <v>2073</v>
          </cell>
          <cell r="W125">
            <v>2073</v>
          </cell>
          <cell r="X125">
            <v>2073</v>
          </cell>
          <cell r="Y125">
            <v>2073</v>
          </cell>
          <cell r="Z125">
            <v>2073</v>
          </cell>
          <cell r="AA125">
            <v>2073</v>
          </cell>
        </row>
        <row r="126">
          <cell r="A126" t="str">
            <v>Coders Gaidis</v>
          </cell>
          <cell r="B126">
            <v>2073</v>
          </cell>
          <cell r="C126" t="str">
            <v>NM</v>
          </cell>
          <cell r="D126" t="str">
            <v>LAT</v>
          </cell>
          <cell r="E126">
            <v>1913</v>
          </cell>
          <cell r="F126">
            <v>1913</v>
          </cell>
          <cell r="G126">
            <v>1913</v>
          </cell>
          <cell r="H126">
            <v>1913</v>
          </cell>
          <cell r="I126">
            <v>1913</v>
          </cell>
          <cell r="J126">
            <v>1913</v>
          </cell>
          <cell r="K126">
            <v>1913</v>
          </cell>
          <cell r="L126">
            <v>1913</v>
          </cell>
          <cell r="M126">
            <v>1913</v>
          </cell>
          <cell r="N126">
            <v>1913</v>
          </cell>
          <cell r="O126">
            <v>1913</v>
          </cell>
          <cell r="P126">
            <v>1913</v>
          </cell>
          <cell r="Q126">
            <v>1913</v>
          </cell>
          <cell r="R126">
            <v>1913</v>
          </cell>
          <cell r="S126">
            <v>1913</v>
          </cell>
          <cell r="T126">
            <v>1913</v>
          </cell>
          <cell r="U126">
            <v>1913</v>
          </cell>
          <cell r="V126">
            <v>1913</v>
          </cell>
          <cell r="W126">
            <v>1913</v>
          </cell>
          <cell r="X126">
            <v>1913</v>
          </cell>
          <cell r="Y126">
            <v>1913</v>
          </cell>
          <cell r="Z126">
            <v>1913</v>
          </cell>
          <cell r="AA126">
            <v>1913</v>
          </cell>
        </row>
        <row r="127">
          <cell r="A127" t="str">
            <v>Cudars Kaspars</v>
          </cell>
          <cell r="B127">
            <v>1913</v>
          </cell>
          <cell r="C127">
            <v>1913</v>
          </cell>
          <cell r="D127" t="str">
            <v>LAT</v>
          </cell>
          <cell r="E127">
            <v>1286</v>
          </cell>
          <cell r="F127">
            <v>1286</v>
          </cell>
          <cell r="G127">
            <v>1286</v>
          </cell>
          <cell r="H127">
            <v>1286</v>
          </cell>
          <cell r="I127">
            <v>1286</v>
          </cell>
          <cell r="J127">
            <v>1286</v>
          </cell>
          <cell r="K127">
            <v>1286</v>
          </cell>
          <cell r="L127">
            <v>1286</v>
          </cell>
          <cell r="M127">
            <v>1286</v>
          </cell>
          <cell r="N127">
            <v>1286</v>
          </cell>
          <cell r="O127">
            <v>1286</v>
          </cell>
          <cell r="P127">
            <v>1286</v>
          </cell>
          <cell r="Q127">
            <v>1286</v>
          </cell>
          <cell r="R127">
            <v>1286</v>
          </cell>
          <cell r="S127">
            <v>1286</v>
          </cell>
          <cell r="T127">
            <v>1286</v>
          </cell>
          <cell r="U127">
            <v>1286</v>
          </cell>
          <cell r="V127">
            <v>1286</v>
          </cell>
          <cell r="W127">
            <v>1286</v>
          </cell>
          <cell r="X127">
            <v>1286</v>
          </cell>
          <cell r="Y127">
            <v>1286</v>
          </cell>
          <cell r="Z127">
            <v>1286</v>
          </cell>
          <cell r="AA127">
            <v>1286</v>
          </cell>
        </row>
        <row r="128">
          <cell r="A128" t="str">
            <v>Cudars Roberts</v>
          </cell>
          <cell r="B128">
            <v>1286</v>
          </cell>
          <cell r="C128">
            <v>1286</v>
          </cell>
          <cell r="D128" t="str">
            <v>LAT</v>
          </cell>
          <cell r="E128">
            <v>1445.8991405190434</v>
          </cell>
          <cell r="F128">
            <v>1445.8984375</v>
          </cell>
          <cell r="G128">
            <v>1445.8984375</v>
          </cell>
          <cell r="H128">
            <v>1445.8984375</v>
          </cell>
          <cell r="I128">
            <v>1445.8984375</v>
          </cell>
          <cell r="J128">
            <v>1445.8984375</v>
          </cell>
          <cell r="K128">
            <v>1445.8984375</v>
          </cell>
          <cell r="L128">
            <v>1445.8984375</v>
          </cell>
          <cell r="M128">
            <v>1445.8984375</v>
          </cell>
          <cell r="N128">
            <v>1445.8984375</v>
          </cell>
          <cell r="O128">
            <v>1445.8984375</v>
          </cell>
          <cell r="P128">
            <v>1445.8984375</v>
          </cell>
          <cell r="Q128">
            <v>1445.8984375</v>
          </cell>
          <cell r="R128">
            <v>1445.8984375</v>
          </cell>
          <cell r="S128">
            <v>1445.8984375</v>
          </cell>
          <cell r="T128">
            <v>1445.8984375</v>
          </cell>
          <cell r="U128">
            <v>1445.8984375</v>
          </cell>
          <cell r="V128">
            <v>1445.8984375</v>
          </cell>
          <cell r="W128">
            <v>1445.8984375</v>
          </cell>
          <cell r="X128">
            <v>1445.8984375</v>
          </cell>
          <cell r="Y128">
            <v>1445.8984375</v>
          </cell>
          <cell r="Z128">
            <v>1445.8984375</v>
          </cell>
          <cell r="AA128">
            <v>1445.8984375</v>
          </cell>
        </row>
        <row r="129">
          <cell r="A129" t="str">
            <v>Cunka Valdis</v>
          </cell>
          <cell r="B129">
            <v>1445.8984375</v>
          </cell>
          <cell r="C129" t="str">
            <v>NM</v>
          </cell>
          <cell r="D129" t="str">
            <v>LAT</v>
          </cell>
          <cell r="E129">
            <v>2054.1060164416645</v>
          </cell>
          <cell r="F129">
            <v>2054.10546875</v>
          </cell>
          <cell r="G129">
            <v>2054.10546875</v>
          </cell>
          <cell r="H129">
            <v>2054.10546875</v>
          </cell>
          <cell r="I129">
            <v>2054.10546875</v>
          </cell>
          <cell r="J129">
            <v>2054.10546875</v>
          </cell>
          <cell r="K129">
            <v>2054.10546875</v>
          </cell>
          <cell r="L129">
            <v>2054.10546875</v>
          </cell>
          <cell r="M129">
            <v>2054.10546875</v>
          </cell>
          <cell r="N129">
            <v>2054.10546875</v>
          </cell>
          <cell r="O129">
            <v>2054.10546875</v>
          </cell>
          <cell r="P129">
            <v>2054.10546875</v>
          </cell>
          <cell r="Q129">
            <v>2054.10546875</v>
          </cell>
          <cell r="R129">
            <v>2054.10546875</v>
          </cell>
          <cell r="S129">
            <v>2054.10546875</v>
          </cell>
          <cell r="T129">
            <v>2054.10546875</v>
          </cell>
          <cell r="U129">
            <v>2054.10546875</v>
          </cell>
          <cell r="V129">
            <v>2054.10546875</v>
          </cell>
          <cell r="W129">
            <v>2054.10546875</v>
          </cell>
          <cell r="X129">
            <v>2054.10546875</v>
          </cell>
          <cell r="Y129">
            <v>2054.10546875</v>
          </cell>
          <cell r="Z129">
            <v>2054.10546875</v>
          </cell>
          <cell r="AA129">
            <v>2054.10546875</v>
          </cell>
        </row>
        <row r="130">
          <cell r="A130" t="str">
            <v>Dagis Arturs</v>
          </cell>
          <cell r="B130">
            <v>2054.10546875</v>
          </cell>
          <cell r="C130">
            <v>2054.10546875</v>
          </cell>
          <cell r="D130" t="str">
            <v>LAT</v>
          </cell>
          <cell r="E130">
            <v>1378.5874831826075</v>
          </cell>
          <cell r="F130">
            <v>1378.5869140625</v>
          </cell>
          <cell r="G130">
            <v>1378.5869140625</v>
          </cell>
          <cell r="H130">
            <v>1378.5869140625</v>
          </cell>
          <cell r="I130">
            <v>1378.5869140625</v>
          </cell>
          <cell r="J130">
            <v>1378.5869140625</v>
          </cell>
          <cell r="K130">
            <v>1378.5869140625</v>
          </cell>
          <cell r="L130">
            <v>1378.5869140625</v>
          </cell>
          <cell r="M130">
            <v>1378.5869140625</v>
          </cell>
          <cell r="N130">
            <v>1378.5869140625</v>
          </cell>
          <cell r="O130">
            <v>1378.5869140625</v>
          </cell>
          <cell r="P130">
            <v>1378.5869140625</v>
          </cell>
          <cell r="Q130">
            <v>1378.5869140625</v>
          </cell>
          <cell r="R130">
            <v>1378.5869140625</v>
          </cell>
          <cell r="S130">
            <v>1378.5869140625</v>
          </cell>
          <cell r="T130">
            <v>1378.5869140625</v>
          </cell>
          <cell r="U130">
            <v>1378.5869140625</v>
          </cell>
          <cell r="V130">
            <v>1378.5869140625</v>
          </cell>
          <cell r="W130">
            <v>1378.5869140625</v>
          </cell>
          <cell r="X130">
            <v>1378.5869140625</v>
          </cell>
          <cell r="Y130">
            <v>1378.5869140625</v>
          </cell>
          <cell r="Z130">
            <v>1378.5869140625</v>
          </cell>
          <cell r="AA130">
            <v>1378.5869140625</v>
          </cell>
        </row>
        <row r="131">
          <cell r="A131" t="str">
            <v>Dambergs Janis</v>
          </cell>
          <cell r="B131">
            <v>1378.5869140625</v>
          </cell>
          <cell r="C131">
            <v>1378.5869140625</v>
          </cell>
          <cell r="D131" t="str">
            <v>LAT</v>
          </cell>
          <cell r="E131">
            <v>1420.1607532401449</v>
          </cell>
          <cell r="F131">
            <v>1420.16015625</v>
          </cell>
          <cell r="G131">
            <v>1420.16015625</v>
          </cell>
          <cell r="H131">
            <v>1420.16015625</v>
          </cell>
          <cell r="I131">
            <v>1420.16015625</v>
          </cell>
          <cell r="J131">
            <v>1420.16015625</v>
          </cell>
          <cell r="K131">
            <v>1420.16015625</v>
          </cell>
          <cell r="L131">
            <v>1420.16015625</v>
          </cell>
          <cell r="M131">
            <v>1420.16015625</v>
          </cell>
          <cell r="N131">
            <v>1420.16015625</v>
          </cell>
          <cell r="O131">
            <v>1420.16015625</v>
          </cell>
          <cell r="P131">
            <v>1420.16015625</v>
          </cell>
          <cell r="Q131">
            <v>1420.16015625</v>
          </cell>
          <cell r="R131">
            <v>1420.16015625</v>
          </cell>
          <cell r="S131">
            <v>1420.16015625</v>
          </cell>
          <cell r="T131">
            <v>1420.16015625</v>
          </cell>
          <cell r="U131">
            <v>1420.16015625</v>
          </cell>
          <cell r="V131">
            <v>1420.16015625</v>
          </cell>
          <cell r="W131">
            <v>1420.16015625</v>
          </cell>
          <cell r="X131">
            <v>1420.16015625</v>
          </cell>
          <cell r="Y131">
            <v>1420.16015625</v>
          </cell>
          <cell r="Z131">
            <v>1420.16015625</v>
          </cell>
          <cell r="AA131">
            <v>1420.16015625</v>
          </cell>
        </row>
        <row r="132">
          <cell r="A132" t="str">
            <v>Danchul Ihor</v>
          </cell>
          <cell r="B132">
            <v>1420.16015625</v>
          </cell>
          <cell r="C132">
            <v>2</v>
          </cell>
          <cell r="D132" t="str">
            <v>UKR</v>
          </cell>
          <cell r="E132">
            <v>1600</v>
          </cell>
          <cell r="F132">
            <v>1600</v>
          </cell>
          <cell r="G132">
            <v>1600</v>
          </cell>
          <cell r="H132">
            <v>1600</v>
          </cell>
          <cell r="I132">
            <v>1600</v>
          </cell>
          <cell r="J132">
            <v>1600</v>
          </cell>
          <cell r="K132">
            <v>1600</v>
          </cell>
          <cell r="L132">
            <v>1600</v>
          </cell>
          <cell r="M132">
            <v>1600</v>
          </cell>
          <cell r="N132">
            <v>1600</v>
          </cell>
          <cell r="O132">
            <v>1600</v>
          </cell>
          <cell r="P132">
            <v>1600</v>
          </cell>
          <cell r="Q132">
            <v>1600</v>
          </cell>
          <cell r="R132">
            <v>1600</v>
          </cell>
          <cell r="S132">
            <v>1600</v>
          </cell>
          <cell r="T132">
            <v>1600</v>
          </cell>
          <cell r="U132">
            <v>1600</v>
          </cell>
          <cell r="V132">
            <v>1600</v>
          </cell>
          <cell r="W132">
            <v>1600</v>
          </cell>
          <cell r="X132">
            <v>1600</v>
          </cell>
          <cell r="Y132">
            <v>1600</v>
          </cell>
          <cell r="Z132">
            <v>1600</v>
          </cell>
          <cell r="AA132">
            <v>1600</v>
          </cell>
        </row>
        <row r="133">
          <cell r="A133" t="str">
            <v>Danilevics Kaspars</v>
          </cell>
          <cell r="B133">
            <v>1600</v>
          </cell>
          <cell r="C133">
            <v>1600</v>
          </cell>
          <cell r="D133" t="str">
            <v>GBR</v>
          </cell>
          <cell r="E133">
            <v>1223.488790484043</v>
          </cell>
          <cell r="F133">
            <v>1223.48828125</v>
          </cell>
          <cell r="G133">
            <v>1223.48828125</v>
          </cell>
          <cell r="H133">
            <v>1223.48828125</v>
          </cell>
          <cell r="I133">
            <v>1223.48828125</v>
          </cell>
          <cell r="J133">
            <v>1223.48828125</v>
          </cell>
          <cell r="K133">
            <v>1223.48828125</v>
          </cell>
          <cell r="L133">
            <v>1223.48828125</v>
          </cell>
          <cell r="M133">
            <v>1223.48828125</v>
          </cell>
          <cell r="N133">
            <v>1223.48828125</v>
          </cell>
          <cell r="O133">
            <v>1223.48828125</v>
          </cell>
          <cell r="P133">
            <v>1223.48828125</v>
          </cell>
          <cell r="Q133">
            <v>1223.48828125</v>
          </cell>
          <cell r="R133">
            <v>1223.48828125</v>
          </cell>
          <cell r="S133">
            <v>1223.48828125</v>
          </cell>
          <cell r="T133">
            <v>1223.48828125</v>
          </cell>
          <cell r="U133">
            <v>1223.48828125</v>
          </cell>
          <cell r="V133">
            <v>1223.48828125</v>
          </cell>
          <cell r="W133">
            <v>1223.48828125</v>
          </cell>
          <cell r="X133">
            <v>1223.48828125</v>
          </cell>
          <cell r="Y133">
            <v>1223.48828125</v>
          </cell>
          <cell r="Z133">
            <v>1223.48828125</v>
          </cell>
          <cell r="AA133">
            <v>1223.48828125</v>
          </cell>
        </row>
        <row r="134">
          <cell r="A134" t="str">
            <v>Darzins Janis</v>
          </cell>
          <cell r="B134">
            <v>1223.48828125</v>
          </cell>
          <cell r="C134">
            <v>1223.48828125</v>
          </cell>
          <cell r="D134" t="str">
            <v>LAT</v>
          </cell>
          <cell r="E134">
            <v>1476</v>
          </cell>
          <cell r="F134">
            <v>1476</v>
          </cell>
          <cell r="G134">
            <v>1476</v>
          </cell>
          <cell r="H134">
            <v>1476</v>
          </cell>
          <cell r="I134">
            <v>1476</v>
          </cell>
          <cell r="J134">
            <v>1476</v>
          </cell>
          <cell r="K134">
            <v>1476</v>
          </cell>
          <cell r="L134">
            <v>1476</v>
          </cell>
          <cell r="M134">
            <v>1476</v>
          </cell>
          <cell r="N134">
            <v>1476</v>
          </cell>
          <cell r="O134">
            <v>1476</v>
          </cell>
          <cell r="P134">
            <v>1476</v>
          </cell>
          <cell r="Q134">
            <v>1476</v>
          </cell>
          <cell r="R134">
            <v>1476</v>
          </cell>
          <cell r="S134">
            <v>1476</v>
          </cell>
          <cell r="T134">
            <v>1476</v>
          </cell>
          <cell r="U134">
            <v>1476</v>
          </cell>
          <cell r="V134">
            <v>1476</v>
          </cell>
          <cell r="W134">
            <v>1476</v>
          </cell>
          <cell r="X134">
            <v>1476</v>
          </cell>
          <cell r="Y134">
            <v>1476</v>
          </cell>
          <cell r="Z134">
            <v>1476</v>
          </cell>
          <cell r="AA134">
            <v>1476</v>
          </cell>
        </row>
        <row r="135">
          <cell r="A135" t="str">
            <v>Darznieks Janis</v>
          </cell>
          <cell r="B135">
            <v>1476</v>
          </cell>
          <cell r="C135">
            <v>3</v>
          </cell>
          <cell r="D135" t="str">
            <v>LAT</v>
          </cell>
          <cell r="E135">
            <v>1441</v>
          </cell>
          <cell r="F135">
            <v>1441</v>
          </cell>
          <cell r="G135">
            <v>1441</v>
          </cell>
          <cell r="H135">
            <v>1441</v>
          </cell>
          <cell r="I135">
            <v>1441</v>
          </cell>
          <cell r="J135">
            <v>1441</v>
          </cell>
          <cell r="K135">
            <v>1441</v>
          </cell>
          <cell r="L135">
            <v>1441</v>
          </cell>
          <cell r="M135">
            <v>1441</v>
          </cell>
          <cell r="N135">
            <v>1441</v>
          </cell>
          <cell r="O135">
            <v>1441</v>
          </cell>
          <cell r="P135">
            <v>1441</v>
          </cell>
          <cell r="Q135">
            <v>1441</v>
          </cell>
          <cell r="R135">
            <v>1441</v>
          </cell>
          <cell r="S135">
            <v>1441</v>
          </cell>
          <cell r="T135">
            <v>1441</v>
          </cell>
          <cell r="U135">
            <v>1441</v>
          </cell>
          <cell r="V135">
            <v>1441</v>
          </cell>
          <cell r="W135">
            <v>1441</v>
          </cell>
          <cell r="X135">
            <v>1441</v>
          </cell>
          <cell r="Y135">
            <v>1441</v>
          </cell>
          <cell r="Z135">
            <v>1441</v>
          </cell>
          <cell r="AA135">
            <v>1441</v>
          </cell>
        </row>
        <row r="136">
          <cell r="A136" t="str">
            <v>Dauburs Harijs</v>
          </cell>
          <cell r="B136">
            <v>1441</v>
          </cell>
          <cell r="C136" t="str">
            <v>NM</v>
          </cell>
          <cell r="D136" t="str">
            <v>LAT</v>
          </cell>
          <cell r="E136">
            <v>2015.1785836359661</v>
          </cell>
          <cell r="F136">
            <v>2015.177734375</v>
          </cell>
          <cell r="G136">
            <v>2015.177734375</v>
          </cell>
          <cell r="H136">
            <v>2015.177734375</v>
          </cell>
          <cell r="I136">
            <v>2015.177734375</v>
          </cell>
          <cell r="J136">
            <v>2015.177734375</v>
          </cell>
          <cell r="K136">
            <v>2015.177734375</v>
          </cell>
          <cell r="L136">
            <v>2015.177734375</v>
          </cell>
          <cell r="M136">
            <v>2015.177734375</v>
          </cell>
          <cell r="N136">
            <v>2015.177734375</v>
          </cell>
          <cell r="O136">
            <v>2015.177734375</v>
          </cell>
          <cell r="P136">
            <v>2015.177734375</v>
          </cell>
          <cell r="Q136">
            <v>2015.177734375</v>
          </cell>
          <cell r="R136">
            <v>2015.177734375</v>
          </cell>
          <cell r="S136">
            <v>2015.177734375</v>
          </cell>
          <cell r="T136">
            <v>2015.177734375</v>
          </cell>
          <cell r="U136">
            <v>2015.177734375</v>
          </cell>
          <cell r="V136">
            <v>2015.177734375</v>
          </cell>
          <cell r="W136">
            <v>2015.177734375</v>
          </cell>
          <cell r="X136">
            <v>2015.177734375</v>
          </cell>
          <cell r="Y136">
            <v>2015.177734375</v>
          </cell>
          <cell r="Z136">
            <v>2015.177734375</v>
          </cell>
          <cell r="AA136">
            <v>2015.177734375</v>
          </cell>
        </row>
        <row r="137">
          <cell r="A137" t="str">
            <v>Daugats Uldis</v>
          </cell>
          <cell r="B137">
            <v>2015.177734375</v>
          </cell>
          <cell r="C137">
            <v>1</v>
          </cell>
          <cell r="D137" t="str">
            <v>LAT</v>
          </cell>
          <cell r="E137">
            <v>1694</v>
          </cell>
          <cell r="F137">
            <v>1694</v>
          </cell>
          <cell r="G137">
            <v>1694</v>
          </cell>
          <cell r="H137">
            <v>1694</v>
          </cell>
          <cell r="I137">
            <v>1694</v>
          </cell>
          <cell r="J137">
            <v>1694</v>
          </cell>
          <cell r="K137">
            <v>1694</v>
          </cell>
          <cell r="L137">
            <v>1694</v>
          </cell>
          <cell r="M137">
            <v>1694</v>
          </cell>
          <cell r="N137">
            <v>1694</v>
          </cell>
          <cell r="O137">
            <v>1694</v>
          </cell>
          <cell r="P137">
            <v>1694</v>
          </cell>
          <cell r="Q137">
            <v>1694</v>
          </cell>
          <cell r="R137">
            <v>1694</v>
          </cell>
          <cell r="S137">
            <v>1694</v>
          </cell>
          <cell r="T137">
            <v>1694</v>
          </cell>
          <cell r="U137">
            <v>1694</v>
          </cell>
          <cell r="V137">
            <v>1694</v>
          </cell>
          <cell r="W137">
            <v>1694</v>
          </cell>
          <cell r="X137">
            <v>1694</v>
          </cell>
          <cell r="Y137">
            <v>1694</v>
          </cell>
          <cell r="Z137">
            <v>1694</v>
          </cell>
          <cell r="AA137">
            <v>1694</v>
          </cell>
        </row>
        <row r="138">
          <cell r="A138" t="str">
            <v>Melnis Normunds</v>
          </cell>
          <cell r="B138">
            <v>1694</v>
          </cell>
          <cell r="C138">
            <v>1694</v>
          </cell>
          <cell r="D138" t="str">
            <v>USA</v>
          </cell>
          <cell r="E138">
            <v>1663.4918053798717</v>
          </cell>
          <cell r="F138">
            <v>1663.4912109375</v>
          </cell>
          <cell r="G138">
            <v>1663.4912109375</v>
          </cell>
          <cell r="H138">
            <v>1663.4912109375</v>
          </cell>
          <cell r="I138">
            <v>1663.4912109375</v>
          </cell>
          <cell r="J138">
            <v>1663.4912109375</v>
          </cell>
          <cell r="K138">
            <v>1663.4912109375</v>
          </cell>
          <cell r="L138">
            <v>1663.4912109375</v>
          </cell>
          <cell r="M138">
            <v>1663.4912109375</v>
          </cell>
          <cell r="N138">
            <v>3</v>
          </cell>
          <cell r="O138">
            <v>80.955400310239014</v>
          </cell>
          <cell r="P138">
            <v>80.95538330078125</v>
          </cell>
          <cell r="Q138">
            <v>80.95538330078125</v>
          </cell>
          <cell r="R138">
            <v>80.95538330078125</v>
          </cell>
          <cell r="S138">
            <v>80.95538330078125</v>
          </cell>
          <cell r="T138">
            <v>80.95538330078125</v>
          </cell>
          <cell r="U138">
            <v>80.95538330078125</v>
          </cell>
          <cell r="V138">
            <v>80.95538330078125</v>
          </cell>
          <cell r="W138">
            <v>80.95538330078125</v>
          </cell>
          <cell r="X138">
            <v>80.95538330078125</v>
          </cell>
          <cell r="Y138">
            <v>80.95538330078125</v>
          </cell>
          <cell r="Z138">
            <v>80.95538330078125</v>
          </cell>
          <cell r="AA138">
            <v>80.95538330078125</v>
          </cell>
        </row>
        <row r="139">
          <cell r="A139" t="str">
            <v>Deksnis Matiss</v>
          </cell>
          <cell r="B139">
            <v>80.95538330078125</v>
          </cell>
          <cell r="C139">
            <v>80.95538330078125</v>
          </cell>
          <cell r="D139" t="str">
            <v>LAT</v>
          </cell>
          <cell r="E139">
            <v>1419.734799094749</v>
          </cell>
          <cell r="F139">
            <v>1419.734375</v>
          </cell>
          <cell r="G139">
            <v>1419.734375</v>
          </cell>
          <cell r="H139">
            <v>1419.734375</v>
          </cell>
          <cell r="I139">
            <v>1419.734375</v>
          </cell>
          <cell r="J139">
            <v>1419.734375</v>
          </cell>
          <cell r="K139">
            <v>1419.734375</v>
          </cell>
          <cell r="L139">
            <v>1419.734375</v>
          </cell>
          <cell r="M139">
            <v>1419.734375</v>
          </cell>
          <cell r="N139">
            <v>1419.734375</v>
          </cell>
          <cell r="O139">
            <v>1419.734375</v>
          </cell>
          <cell r="P139">
            <v>1419.734375</v>
          </cell>
          <cell r="Q139">
            <v>1419.734375</v>
          </cell>
          <cell r="R139">
            <v>1419.734375</v>
          </cell>
          <cell r="S139">
            <v>1419.734375</v>
          </cell>
          <cell r="T139">
            <v>1419.734375</v>
          </cell>
          <cell r="U139">
            <v>1419.734375</v>
          </cell>
          <cell r="V139">
            <v>1419.734375</v>
          </cell>
          <cell r="W139">
            <v>1419.734375</v>
          </cell>
          <cell r="X139">
            <v>1419.734375</v>
          </cell>
          <cell r="Y139">
            <v>1419.734375</v>
          </cell>
          <cell r="Z139">
            <v>1419.734375</v>
          </cell>
          <cell r="AA139">
            <v>1419.734375</v>
          </cell>
        </row>
        <row r="140">
          <cell r="A140" t="str">
            <v>Deksnis Vitalijs</v>
          </cell>
          <cell r="B140">
            <v>1419.734375</v>
          </cell>
          <cell r="C140">
            <v>4</v>
          </cell>
          <cell r="D140" t="str">
            <v>GER</v>
          </cell>
          <cell r="E140">
            <v>1200</v>
          </cell>
          <cell r="F140">
            <v>1200</v>
          </cell>
          <cell r="G140">
            <v>1200</v>
          </cell>
          <cell r="H140">
            <v>1200</v>
          </cell>
          <cell r="I140">
            <v>1200</v>
          </cell>
          <cell r="J140">
            <v>1200</v>
          </cell>
          <cell r="K140">
            <v>1200</v>
          </cell>
          <cell r="L140">
            <v>1200</v>
          </cell>
          <cell r="M140">
            <v>1200</v>
          </cell>
          <cell r="N140">
            <v>1200</v>
          </cell>
          <cell r="O140">
            <v>1200</v>
          </cell>
          <cell r="P140">
            <v>1200</v>
          </cell>
          <cell r="Q140">
            <v>1200</v>
          </cell>
          <cell r="R140">
            <v>1200</v>
          </cell>
          <cell r="S140">
            <v>1200</v>
          </cell>
          <cell r="T140">
            <v>1200</v>
          </cell>
          <cell r="U140">
            <v>1200</v>
          </cell>
          <cell r="V140">
            <v>1200</v>
          </cell>
          <cell r="W140">
            <v>1200</v>
          </cell>
          <cell r="X140">
            <v>1200</v>
          </cell>
          <cell r="Y140">
            <v>1200</v>
          </cell>
          <cell r="Z140">
            <v>1200</v>
          </cell>
          <cell r="AA140">
            <v>1200</v>
          </cell>
        </row>
        <row r="141">
          <cell r="A141" t="str">
            <v>Dilbo Vladislavs</v>
          </cell>
          <cell r="B141">
            <v>1200</v>
          </cell>
          <cell r="C141">
            <v>4</v>
          </cell>
          <cell r="D141" t="str">
            <v>LAT</v>
          </cell>
          <cell r="E141">
            <v>1200</v>
          </cell>
          <cell r="F141">
            <v>1200</v>
          </cell>
          <cell r="G141">
            <v>1200</v>
          </cell>
          <cell r="H141">
            <v>1200</v>
          </cell>
          <cell r="I141">
            <v>1200</v>
          </cell>
          <cell r="J141">
            <v>1200</v>
          </cell>
          <cell r="K141">
            <v>1200</v>
          </cell>
          <cell r="L141">
            <v>1200</v>
          </cell>
          <cell r="M141">
            <v>1200</v>
          </cell>
          <cell r="N141">
            <v>1200</v>
          </cell>
          <cell r="O141">
            <v>1200</v>
          </cell>
          <cell r="P141">
            <v>1200</v>
          </cell>
          <cell r="Q141">
            <v>1200</v>
          </cell>
          <cell r="R141">
            <v>1200</v>
          </cell>
          <cell r="S141">
            <v>1200</v>
          </cell>
          <cell r="T141">
            <v>1200</v>
          </cell>
          <cell r="U141">
            <v>1200</v>
          </cell>
          <cell r="V141">
            <v>1200</v>
          </cell>
          <cell r="W141">
            <v>1200</v>
          </cell>
          <cell r="X141">
            <v>1200</v>
          </cell>
          <cell r="Y141">
            <v>1200</v>
          </cell>
          <cell r="Z141">
            <v>1200</v>
          </cell>
          <cell r="AA141">
            <v>1200</v>
          </cell>
        </row>
        <row r="142">
          <cell r="A142" t="str">
            <v>Dimza Karlis Maris</v>
          </cell>
          <cell r="B142">
            <v>1200</v>
          </cell>
          <cell r="C142">
            <v>1</v>
          </cell>
          <cell r="D142" t="str">
            <v>LAT</v>
          </cell>
          <cell r="E142">
            <v>1450.2070206419687</v>
          </cell>
          <cell r="F142">
            <v>1450.2060546875</v>
          </cell>
          <cell r="G142">
            <v>1450.2060546875</v>
          </cell>
          <cell r="H142">
            <v>1450.2060546875</v>
          </cell>
          <cell r="I142">
            <v>1450.2060546875</v>
          </cell>
          <cell r="J142">
            <v>1450.2060546875</v>
          </cell>
          <cell r="K142">
            <v>1450.2060546875</v>
          </cell>
          <cell r="L142">
            <v>1450.2060546875</v>
          </cell>
          <cell r="M142">
            <v>1450.2060546875</v>
          </cell>
          <cell r="N142">
            <v>1450.2060546875</v>
          </cell>
          <cell r="O142">
            <v>1450.2060546875</v>
          </cell>
          <cell r="P142">
            <v>1450.2060546875</v>
          </cell>
          <cell r="Q142">
            <v>1450.2060546875</v>
          </cell>
          <cell r="R142">
            <v>1450.2060546875</v>
          </cell>
          <cell r="S142">
            <v>1450.2060546875</v>
          </cell>
          <cell r="T142">
            <v>1450.2060546875</v>
          </cell>
          <cell r="U142">
            <v>1450.2060546875</v>
          </cell>
          <cell r="V142">
            <v>1450.2060546875</v>
          </cell>
          <cell r="W142">
            <v>1450.2060546875</v>
          </cell>
          <cell r="X142">
            <v>1450.2060546875</v>
          </cell>
          <cell r="Y142">
            <v>1450.2060546875</v>
          </cell>
          <cell r="Z142">
            <v>1450.2060546875</v>
          </cell>
          <cell r="AA142">
            <v>1450.2060546875</v>
          </cell>
        </row>
        <row r="143">
          <cell r="A143" t="str">
            <v>Disereits Janis</v>
          </cell>
          <cell r="B143">
            <v>1450.2060546875</v>
          </cell>
          <cell r="C143">
            <v>1450.2060546875</v>
          </cell>
          <cell r="D143" t="str">
            <v>LAT</v>
          </cell>
          <cell r="E143">
            <v>1411</v>
          </cell>
          <cell r="F143">
            <v>1411</v>
          </cell>
          <cell r="G143">
            <v>1411</v>
          </cell>
          <cell r="H143">
            <v>1411</v>
          </cell>
          <cell r="I143">
            <v>1411</v>
          </cell>
          <cell r="J143">
            <v>1411</v>
          </cell>
          <cell r="K143">
            <v>1411</v>
          </cell>
          <cell r="L143">
            <v>1411</v>
          </cell>
          <cell r="M143">
            <v>1411</v>
          </cell>
          <cell r="N143">
            <v>1411</v>
          </cell>
          <cell r="O143">
            <v>1411</v>
          </cell>
          <cell r="P143">
            <v>1411</v>
          </cell>
          <cell r="Q143">
            <v>1411</v>
          </cell>
          <cell r="R143">
            <v>1411</v>
          </cell>
          <cell r="S143">
            <v>1411</v>
          </cell>
          <cell r="T143">
            <v>1411</v>
          </cell>
          <cell r="U143">
            <v>1411</v>
          </cell>
          <cell r="V143">
            <v>1411</v>
          </cell>
          <cell r="W143">
            <v>1411</v>
          </cell>
          <cell r="X143">
            <v>1411</v>
          </cell>
          <cell r="Y143">
            <v>1411</v>
          </cell>
          <cell r="Z143">
            <v>1411</v>
          </cell>
          <cell r="AA143">
            <v>1411</v>
          </cell>
        </row>
        <row r="144">
          <cell r="A144" t="str">
            <v>Disereits Martins</v>
          </cell>
          <cell r="B144">
            <v>1411</v>
          </cell>
          <cell r="C144">
            <v>1411</v>
          </cell>
          <cell r="D144" t="str">
            <v>LAT</v>
          </cell>
          <cell r="E144">
            <v>1478.1480679178783</v>
          </cell>
          <cell r="F144">
            <v>1478.1474609375</v>
          </cell>
          <cell r="G144">
            <v>1478.1474609375</v>
          </cell>
          <cell r="H144">
            <v>1478.1474609375</v>
          </cell>
          <cell r="I144">
            <v>1478.1474609375</v>
          </cell>
          <cell r="J144">
            <v>1478.1474609375</v>
          </cell>
          <cell r="K144">
            <v>1478.1474609375</v>
          </cell>
          <cell r="L144">
            <v>1478.1474609375</v>
          </cell>
          <cell r="M144">
            <v>1478.1474609375</v>
          </cell>
          <cell r="N144">
            <v>1478.1474609375</v>
          </cell>
          <cell r="O144">
            <v>1478.1474609375</v>
          </cell>
          <cell r="P144">
            <v>1478.1474609375</v>
          </cell>
          <cell r="Q144">
            <v>1478.1474609375</v>
          </cell>
          <cell r="R144">
            <v>1478.1474609375</v>
          </cell>
          <cell r="S144">
            <v>1478.1474609375</v>
          </cell>
          <cell r="T144">
            <v>1478.1474609375</v>
          </cell>
          <cell r="U144">
            <v>1478.1474609375</v>
          </cell>
          <cell r="V144">
            <v>1478.1474609375</v>
          </cell>
          <cell r="W144">
            <v>1478.1474609375</v>
          </cell>
          <cell r="X144">
            <v>1478.1474609375</v>
          </cell>
          <cell r="Y144">
            <v>1478.1474609375</v>
          </cell>
          <cell r="Z144">
            <v>1478.1474609375</v>
          </cell>
          <cell r="AA144">
            <v>1478.1474609375</v>
          </cell>
        </row>
        <row r="145">
          <cell r="A145" t="str">
            <v>Djundikov  Sergey</v>
          </cell>
          <cell r="B145">
            <v>1478.1474609375</v>
          </cell>
          <cell r="C145">
            <v>2</v>
          </cell>
          <cell r="D145" t="str">
            <v>BLR</v>
          </cell>
          <cell r="E145">
            <v>1600</v>
          </cell>
          <cell r="F145">
            <v>1600</v>
          </cell>
          <cell r="G145">
            <v>1600</v>
          </cell>
          <cell r="H145">
            <v>1600</v>
          </cell>
          <cell r="I145">
            <v>1600</v>
          </cell>
          <cell r="J145">
            <v>1600</v>
          </cell>
          <cell r="K145">
            <v>1600</v>
          </cell>
          <cell r="L145">
            <v>1600</v>
          </cell>
          <cell r="M145">
            <v>1600</v>
          </cell>
          <cell r="N145">
            <v>1600</v>
          </cell>
          <cell r="O145">
            <v>1600</v>
          </cell>
          <cell r="P145">
            <v>1600</v>
          </cell>
          <cell r="Q145">
            <v>1600</v>
          </cell>
          <cell r="R145">
            <v>1600</v>
          </cell>
          <cell r="S145">
            <v>1600</v>
          </cell>
          <cell r="T145">
            <v>1600</v>
          </cell>
          <cell r="U145">
            <v>1600</v>
          </cell>
          <cell r="V145">
            <v>1600</v>
          </cell>
          <cell r="W145">
            <v>1600</v>
          </cell>
          <cell r="X145">
            <v>1600</v>
          </cell>
          <cell r="Y145">
            <v>1600</v>
          </cell>
          <cell r="Z145">
            <v>1600</v>
          </cell>
          <cell r="AA145">
            <v>1600</v>
          </cell>
        </row>
        <row r="146">
          <cell r="A146" t="str">
            <v>Dmitrenko Andrey</v>
          </cell>
          <cell r="B146">
            <v>1600</v>
          </cell>
          <cell r="C146">
            <v>1600</v>
          </cell>
          <cell r="D146" t="str">
            <v>RUS</v>
          </cell>
          <cell r="E146">
            <v>1536.608573230269</v>
          </cell>
          <cell r="F146">
            <v>1536.6083984375</v>
          </cell>
          <cell r="G146">
            <v>1536.6083984375</v>
          </cell>
          <cell r="H146">
            <v>18</v>
          </cell>
          <cell r="I146">
            <v>28.338054203000251</v>
          </cell>
          <cell r="J146">
            <v>28.338043212890625</v>
          </cell>
          <cell r="K146">
            <v>28.338043212890625</v>
          </cell>
          <cell r="L146">
            <v>28.338043212890625</v>
          </cell>
          <cell r="M146">
            <v>28.338043212890625</v>
          </cell>
          <cell r="N146">
            <v>28.338043212890625</v>
          </cell>
          <cell r="O146">
            <v>28.338043212890625</v>
          </cell>
          <cell r="P146">
            <v>28.338043212890625</v>
          </cell>
          <cell r="Q146">
            <v>28.338043212890625</v>
          </cell>
          <cell r="R146">
            <v>28.338043212890625</v>
          </cell>
          <cell r="S146">
            <v>28.338043212890625</v>
          </cell>
          <cell r="T146">
            <v>28.338043212890625</v>
          </cell>
          <cell r="U146">
            <v>28.338043212890625</v>
          </cell>
          <cell r="V146">
            <v>28.338043212890625</v>
          </cell>
          <cell r="W146">
            <v>28.338043212890625</v>
          </cell>
          <cell r="X146">
            <v>28.338043212890625</v>
          </cell>
          <cell r="Y146">
            <v>28.338043212890625</v>
          </cell>
          <cell r="Z146">
            <v>28.338043212890625</v>
          </cell>
          <cell r="AA146">
            <v>28.338043212890625</v>
          </cell>
        </row>
        <row r="147">
          <cell r="A147" t="str">
            <v>Drachenko Valery</v>
          </cell>
          <cell r="B147">
            <v>28.338043212890625</v>
          </cell>
          <cell r="C147">
            <v>3</v>
          </cell>
          <cell r="D147" t="str">
            <v>GER</v>
          </cell>
          <cell r="E147">
            <v>1388.6132984044423</v>
          </cell>
          <cell r="F147">
            <v>1388.61328125</v>
          </cell>
          <cell r="G147">
            <v>1388.61328125</v>
          </cell>
          <cell r="H147">
            <v>1388.61328125</v>
          </cell>
          <cell r="I147">
            <v>1388.61328125</v>
          </cell>
          <cell r="J147">
            <v>1388.61328125</v>
          </cell>
          <cell r="K147">
            <v>1388.61328125</v>
          </cell>
          <cell r="L147">
            <v>1388.61328125</v>
          </cell>
          <cell r="M147">
            <v>1388.61328125</v>
          </cell>
          <cell r="N147">
            <v>1388.61328125</v>
          </cell>
          <cell r="O147">
            <v>1388.61328125</v>
          </cell>
          <cell r="P147">
            <v>1388.61328125</v>
          </cell>
          <cell r="Q147">
            <v>1388.61328125</v>
          </cell>
          <cell r="R147">
            <v>1388.61328125</v>
          </cell>
          <cell r="S147">
            <v>1388.61328125</v>
          </cell>
          <cell r="T147">
            <v>1388.61328125</v>
          </cell>
          <cell r="U147">
            <v>1388.61328125</v>
          </cell>
          <cell r="V147">
            <v>1388.61328125</v>
          </cell>
          <cell r="W147">
            <v>1388.61328125</v>
          </cell>
          <cell r="X147">
            <v>1388.61328125</v>
          </cell>
          <cell r="Y147">
            <v>1388.61328125</v>
          </cell>
          <cell r="Z147">
            <v>1388.61328125</v>
          </cell>
          <cell r="AA147">
            <v>1388.61328125</v>
          </cell>
        </row>
        <row r="148">
          <cell r="A148" t="str">
            <v>Poltrago Marek</v>
          </cell>
          <cell r="B148">
            <v>1388.61328125</v>
          </cell>
          <cell r="C148">
            <v>1388.61328125</v>
          </cell>
          <cell r="D148" t="str">
            <v>EST</v>
          </cell>
          <cell r="E148">
            <v>1518.444087102718</v>
          </cell>
          <cell r="F148">
            <v>1518.443359375</v>
          </cell>
          <cell r="G148">
            <v>1518.443359375</v>
          </cell>
          <cell r="H148">
            <v>1518.443359375</v>
          </cell>
          <cell r="I148">
            <v>1518.443359375</v>
          </cell>
          <cell r="J148">
            <v>1518.443359375</v>
          </cell>
          <cell r="K148">
            <v>1518.443359375</v>
          </cell>
          <cell r="L148">
            <v>5</v>
          </cell>
          <cell r="M148">
            <v>52.167544604927784</v>
          </cell>
          <cell r="N148">
            <v>4</v>
          </cell>
          <cell r="O148">
            <v>74.020214818440991</v>
          </cell>
          <cell r="P148">
            <v>74.02020263671875</v>
          </cell>
          <cell r="Q148">
            <v>74.02020263671875</v>
          </cell>
          <cell r="R148">
            <v>74.02020263671875</v>
          </cell>
          <cell r="S148">
            <v>74.02020263671875</v>
          </cell>
          <cell r="T148">
            <v>74.02020263671875</v>
          </cell>
          <cell r="U148">
            <v>74.02020263671875</v>
          </cell>
          <cell r="V148">
            <v>74.02020263671875</v>
          </cell>
          <cell r="W148">
            <v>74.02020263671875</v>
          </cell>
          <cell r="X148">
            <v>74.02020263671875</v>
          </cell>
          <cell r="Y148">
            <v>74.02020263671875</v>
          </cell>
          <cell r="Z148">
            <v>74.02020263671875</v>
          </cell>
          <cell r="AA148">
            <v>74.02020263671875</v>
          </cell>
        </row>
        <row r="149">
          <cell r="A149" t="str">
            <v>Drikis Guntis</v>
          </cell>
          <cell r="B149" t="str">
            <v>IM</v>
          </cell>
          <cell r="C149" t="str">
            <v>NM</v>
          </cell>
          <cell r="D149" t="str">
            <v>LAT</v>
          </cell>
          <cell r="E149">
            <v>2114.959455830317</v>
          </cell>
          <cell r="F149">
            <v>2114.958984375</v>
          </cell>
          <cell r="G149">
            <v>2114.958984375</v>
          </cell>
          <cell r="H149">
            <v>2114.958984375</v>
          </cell>
          <cell r="I149">
            <v>2114.958984375</v>
          </cell>
          <cell r="J149">
            <v>2114.958984375</v>
          </cell>
          <cell r="K149">
            <v>2114.958984375</v>
          </cell>
          <cell r="L149">
            <v>2114.958984375</v>
          </cell>
          <cell r="M149">
            <v>2114.958984375</v>
          </cell>
          <cell r="N149">
            <v>2114.958984375</v>
          </cell>
          <cell r="O149">
            <v>2114.958984375</v>
          </cell>
          <cell r="P149">
            <v>2114.958984375</v>
          </cell>
          <cell r="Q149">
            <v>2114.958984375</v>
          </cell>
          <cell r="R149">
            <v>2114.958984375</v>
          </cell>
          <cell r="S149">
            <v>2114.958984375</v>
          </cell>
          <cell r="T149">
            <v>2114.958984375</v>
          </cell>
          <cell r="U149">
            <v>2114.958984375</v>
          </cell>
          <cell r="V149">
            <v>2114.958984375</v>
          </cell>
          <cell r="W149">
            <v>2114.958984375</v>
          </cell>
          <cell r="X149">
            <v>2114.958984375</v>
          </cell>
          <cell r="Y149">
            <v>2114.958984375</v>
          </cell>
          <cell r="Z149">
            <v>2114.958984375</v>
          </cell>
          <cell r="AA149">
            <v>2114.958984375</v>
          </cell>
        </row>
        <row r="150">
          <cell r="A150" t="str">
            <v>Drille Arnis</v>
          </cell>
          <cell r="B150">
            <v>2114.958984375</v>
          </cell>
          <cell r="C150">
            <v>4</v>
          </cell>
          <cell r="D150" t="str">
            <v>GER</v>
          </cell>
          <cell r="E150">
            <v>1200</v>
          </cell>
          <cell r="F150">
            <v>1200</v>
          </cell>
          <cell r="G150">
            <v>1200</v>
          </cell>
          <cell r="H150">
            <v>1200</v>
          </cell>
          <cell r="I150">
            <v>1200</v>
          </cell>
          <cell r="J150">
            <v>1200</v>
          </cell>
          <cell r="K150">
            <v>1200</v>
          </cell>
          <cell r="L150">
            <v>1200</v>
          </cell>
          <cell r="M150">
            <v>1200</v>
          </cell>
          <cell r="N150">
            <v>1200</v>
          </cell>
          <cell r="O150">
            <v>1200</v>
          </cell>
          <cell r="P150">
            <v>1200</v>
          </cell>
          <cell r="Q150">
            <v>1200</v>
          </cell>
          <cell r="R150">
            <v>1200</v>
          </cell>
          <cell r="S150">
            <v>1200</v>
          </cell>
          <cell r="T150">
            <v>1200</v>
          </cell>
          <cell r="U150">
            <v>1200</v>
          </cell>
          <cell r="V150">
            <v>1200</v>
          </cell>
          <cell r="W150">
            <v>1200</v>
          </cell>
          <cell r="X150">
            <v>1200</v>
          </cell>
          <cell r="Y150">
            <v>1200</v>
          </cell>
          <cell r="Z150">
            <v>1200</v>
          </cell>
          <cell r="AA150">
            <v>1200</v>
          </cell>
        </row>
        <row r="151">
          <cell r="A151" t="str">
            <v>Kask Tonu</v>
          </cell>
          <cell r="B151">
            <v>1200</v>
          </cell>
          <cell r="C151">
            <v>1</v>
          </cell>
          <cell r="D151" t="str">
            <v>EST</v>
          </cell>
          <cell r="E151">
            <v>1669.0765745756671</v>
          </cell>
          <cell r="F151">
            <v>1669.076171875</v>
          </cell>
          <cell r="G151">
            <v>1669.076171875</v>
          </cell>
          <cell r="H151">
            <v>1669.076171875</v>
          </cell>
          <cell r="I151">
            <v>1669.076171875</v>
          </cell>
          <cell r="J151">
            <v>43</v>
          </cell>
          <cell r="K151">
            <v>18.821825098420845</v>
          </cell>
          <cell r="L151">
            <v>3</v>
          </cell>
          <cell r="M151">
            <v>59.672581951510509</v>
          </cell>
          <cell r="N151">
            <v>5</v>
          </cell>
          <cell r="O151">
            <v>68.118738404452685</v>
          </cell>
          <cell r="P151">
            <v>68.11871337890625</v>
          </cell>
          <cell r="Q151">
            <v>68.11871337890625</v>
          </cell>
          <cell r="R151">
            <v>68.11871337890625</v>
          </cell>
          <cell r="S151">
            <v>68.11871337890625</v>
          </cell>
          <cell r="T151">
            <v>68.11871337890625</v>
          </cell>
          <cell r="U151">
            <v>68.11871337890625</v>
          </cell>
          <cell r="V151">
            <v>68.11871337890625</v>
          </cell>
          <cell r="W151">
            <v>68.11871337890625</v>
          </cell>
          <cell r="X151">
            <v>68.11871337890625</v>
          </cell>
          <cell r="Y151">
            <v>68.11871337890625</v>
          </cell>
          <cell r="Z151">
            <v>68.11871337890625</v>
          </cell>
          <cell r="AA151">
            <v>68.11871337890625</v>
          </cell>
        </row>
        <row r="152">
          <cell r="A152" t="str">
            <v>Dubults Agris</v>
          </cell>
          <cell r="B152">
            <v>68.11871337890625</v>
          </cell>
          <cell r="C152">
            <v>68.11871337890625</v>
          </cell>
          <cell r="D152" t="str">
            <v>LAT</v>
          </cell>
          <cell r="E152">
            <v>1487</v>
          </cell>
          <cell r="F152">
            <v>1487</v>
          </cell>
          <cell r="G152">
            <v>1487</v>
          </cell>
          <cell r="H152">
            <v>1487</v>
          </cell>
          <cell r="I152">
            <v>1487</v>
          </cell>
          <cell r="J152">
            <v>1487</v>
          </cell>
          <cell r="K152">
            <v>1487</v>
          </cell>
          <cell r="L152">
            <v>1487</v>
          </cell>
          <cell r="M152">
            <v>1487</v>
          </cell>
          <cell r="N152">
            <v>1487</v>
          </cell>
          <cell r="O152">
            <v>1487</v>
          </cell>
          <cell r="P152">
            <v>1487</v>
          </cell>
          <cell r="Q152">
            <v>1487</v>
          </cell>
          <cell r="R152">
            <v>1487</v>
          </cell>
          <cell r="S152">
            <v>1487</v>
          </cell>
          <cell r="T152">
            <v>1487</v>
          </cell>
          <cell r="U152">
            <v>1487</v>
          </cell>
          <cell r="V152">
            <v>1487</v>
          </cell>
          <cell r="W152">
            <v>1487</v>
          </cell>
          <cell r="X152">
            <v>1487</v>
          </cell>
          <cell r="Y152">
            <v>1487</v>
          </cell>
          <cell r="Z152">
            <v>1487</v>
          </cell>
          <cell r="AA152">
            <v>1487</v>
          </cell>
        </row>
        <row r="153">
          <cell r="A153" t="str">
            <v>Dumbrauskis Visvaldis</v>
          </cell>
          <cell r="B153">
            <v>1487</v>
          </cell>
          <cell r="C153">
            <v>1487</v>
          </cell>
          <cell r="D153" t="str">
            <v>LAT</v>
          </cell>
          <cell r="E153">
            <v>1271.2356103103027</v>
          </cell>
          <cell r="F153">
            <v>1271.2353515625</v>
          </cell>
          <cell r="G153">
            <v>1271.2353515625</v>
          </cell>
          <cell r="H153">
            <v>1271.2353515625</v>
          </cell>
          <cell r="I153">
            <v>1271.2353515625</v>
          </cell>
          <cell r="J153">
            <v>1271.2353515625</v>
          </cell>
          <cell r="K153">
            <v>1271.2353515625</v>
          </cell>
          <cell r="L153">
            <v>1271.2353515625</v>
          </cell>
          <cell r="M153">
            <v>1271.2353515625</v>
          </cell>
          <cell r="N153">
            <v>1271.2353515625</v>
          </cell>
          <cell r="O153">
            <v>1271.2353515625</v>
          </cell>
          <cell r="P153">
            <v>1271.2353515625</v>
          </cell>
          <cell r="Q153">
            <v>1271.2353515625</v>
          </cell>
          <cell r="R153">
            <v>1271.2353515625</v>
          </cell>
          <cell r="S153">
            <v>1271.2353515625</v>
          </cell>
          <cell r="T153">
            <v>1271.2353515625</v>
          </cell>
          <cell r="U153">
            <v>1271.2353515625</v>
          </cell>
          <cell r="V153">
            <v>1271.2353515625</v>
          </cell>
          <cell r="W153">
            <v>1271.2353515625</v>
          </cell>
          <cell r="X153">
            <v>1271.2353515625</v>
          </cell>
          <cell r="Y153">
            <v>1271.2353515625</v>
          </cell>
          <cell r="Z153">
            <v>1271.2353515625</v>
          </cell>
          <cell r="AA153">
            <v>1271.2353515625</v>
          </cell>
        </row>
        <row r="154">
          <cell r="A154" t="str">
            <v>Dumins Janis</v>
          </cell>
          <cell r="B154">
            <v>1271.2353515625</v>
          </cell>
          <cell r="C154">
            <v>1271.2353515625</v>
          </cell>
          <cell r="D154" t="str">
            <v>LAT</v>
          </cell>
          <cell r="E154">
            <v>1504.3423862771926</v>
          </cell>
          <cell r="F154">
            <v>1504.341796875</v>
          </cell>
          <cell r="G154">
            <v>1504.341796875</v>
          </cell>
          <cell r="H154">
            <v>1504.341796875</v>
          </cell>
          <cell r="I154">
            <v>1504.341796875</v>
          </cell>
          <cell r="J154">
            <v>1504.341796875</v>
          </cell>
          <cell r="K154">
            <v>1504.341796875</v>
          </cell>
          <cell r="L154">
            <v>1504.341796875</v>
          </cell>
          <cell r="M154">
            <v>1504.341796875</v>
          </cell>
          <cell r="N154">
            <v>1504.341796875</v>
          </cell>
          <cell r="O154">
            <v>1504.341796875</v>
          </cell>
          <cell r="P154">
            <v>1504.341796875</v>
          </cell>
          <cell r="Q154">
            <v>1504.341796875</v>
          </cell>
          <cell r="R154">
            <v>1504.341796875</v>
          </cell>
          <cell r="S154">
            <v>1504.341796875</v>
          </cell>
          <cell r="T154">
            <v>1504.341796875</v>
          </cell>
          <cell r="U154">
            <v>1504.341796875</v>
          </cell>
          <cell r="V154">
            <v>1504.341796875</v>
          </cell>
          <cell r="W154">
            <v>1504.341796875</v>
          </cell>
          <cell r="X154">
            <v>1504.341796875</v>
          </cell>
          <cell r="Y154">
            <v>1504.341796875</v>
          </cell>
          <cell r="Z154">
            <v>1504.341796875</v>
          </cell>
          <cell r="AA154">
            <v>1504.341796875</v>
          </cell>
        </row>
        <row r="155">
          <cell r="A155" t="str">
            <v>Dvoynishnikov Vladimir</v>
          </cell>
          <cell r="B155">
            <v>1504.341796875</v>
          </cell>
          <cell r="C155">
            <v>3</v>
          </cell>
          <cell r="D155" t="str">
            <v>RUS</v>
          </cell>
          <cell r="E155">
            <v>1400</v>
          </cell>
          <cell r="F155">
            <v>1400</v>
          </cell>
          <cell r="G155">
            <v>1400</v>
          </cell>
          <cell r="H155">
            <v>1400</v>
          </cell>
          <cell r="I155">
            <v>1400</v>
          </cell>
          <cell r="J155">
            <v>1400</v>
          </cell>
          <cell r="K155">
            <v>1400</v>
          </cell>
          <cell r="L155">
            <v>1400</v>
          </cell>
          <cell r="M155">
            <v>1400</v>
          </cell>
          <cell r="N155">
            <v>1400</v>
          </cell>
          <cell r="O155">
            <v>1400</v>
          </cell>
          <cell r="P155">
            <v>1400</v>
          </cell>
          <cell r="Q155">
            <v>1400</v>
          </cell>
          <cell r="R155">
            <v>1400</v>
          </cell>
          <cell r="S155">
            <v>1400</v>
          </cell>
          <cell r="T155">
            <v>1400</v>
          </cell>
          <cell r="U155">
            <v>1400</v>
          </cell>
          <cell r="V155">
            <v>1400</v>
          </cell>
          <cell r="W155">
            <v>1400</v>
          </cell>
          <cell r="X155">
            <v>1400</v>
          </cell>
          <cell r="Y155">
            <v>1400</v>
          </cell>
          <cell r="Z155">
            <v>1400</v>
          </cell>
          <cell r="AA155">
            <v>1400</v>
          </cell>
        </row>
        <row r="156">
          <cell r="A156" t="str">
            <v>Dzenis Guntars</v>
          </cell>
          <cell r="B156">
            <v>1400</v>
          </cell>
          <cell r="C156">
            <v>1400</v>
          </cell>
          <cell r="D156" t="str">
            <v>LAT</v>
          </cell>
          <cell r="E156">
            <v>1811.4399775480347</v>
          </cell>
          <cell r="F156">
            <v>1811.439453125</v>
          </cell>
          <cell r="G156">
            <v>1811.439453125</v>
          </cell>
          <cell r="H156">
            <v>1811.439453125</v>
          </cell>
          <cell r="I156">
            <v>1811.439453125</v>
          </cell>
          <cell r="J156">
            <v>1811.439453125</v>
          </cell>
          <cell r="K156">
            <v>1811.439453125</v>
          </cell>
          <cell r="L156">
            <v>1811.439453125</v>
          </cell>
          <cell r="M156">
            <v>1811.439453125</v>
          </cell>
          <cell r="N156">
            <v>1811.439453125</v>
          </cell>
          <cell r="O156">
            <v>1811.439453125</v>
          </cell>
          <cell r="P156">
            <v>1811.439453125</v>
          </cell>
          <cell r="Q156">
            <v>1811.439453125</v>
          </cell>
          <cell r="R156">
            <v>1811.439453125</v>
          </cell>
          <cell r="S156">
            <v>1811.439453125</v>
          </cell>
          <cell r="T156">
            <v>1811.439453125</v>
          </cell>
          <cell r="U156">
            <v>1811.439453125</v>
          </cell>
          <cell r="V156">
            <v>1811.439453125</v>
          </cell>
          <cell r="W156">
            <v>1811.439453125</v>
          </cell>
          <cell r="X156">
            <v>1811.439453125</v>
          </cell>
          <cell r="Y156">
            <v>1811.439453125</v>
          </cell>
          <cell r="Z156">
            <v>1811.439453125</v>
          </cell>
          <cell r="AA156">
            <v>1811.439453125</v>
          </cell>
        </row>
        <row r="157">
          <cell r="A157" t="str">
            <v>Eglitis Uldis</v>
          </cell>
          <cell r="B157" t="str">
            <v>IGM</v>
          </cell>
          <cell r="C157" t="str">
            <v>NM</v>
          </cell>
          <cell r="D157" t="str">
            <v>LAT</v>
          </cell>
          <cell r="E157">
            <v>1719</v>
          </cell>
          <cell r="F157">
            <v>3</v>
          </cell>
          <cell r="G157">
            <v>79.115175481957493</v>
          </cell>
          <cell r="H157">
            <v>79.11517333984375</v>
          </cell>
          <cell r="I157">
            <v>79.11517333984375</v>
          </cell>
          <cell r="J157">
            <v>21</v>
          </cell>
          <cell r="K157">
            <v>44.1000605340448</v>
          </cell>
          <cell r="L157">
            <v>44.10003662109375</v>
          </cell>
          <cell r="M157">
            <v>44.10003662109375</v>
          </cell>
          <cell r="N157">
            <v>44.10003662109375</v>
          </cell>
          <cell r="O157">
            <v>44.10003662109375</v>
          </cell>
          <cell r="P157">
            <v>44.10003662109375</v>
          </cell>
          <cell r="Q157">
            <v>44.10003662109375</v>
          </cell>
          <cell r="R157">
            <v>44.10003662109375</v>
          </cell>
          <cell r="S157">
            <v>44.10003662109375</v>
          </cell>
          <cell r="T157">
            <v>44.10003662109375</v>
          </cell>
          <cell r="U157">
            <v>44.10003662109375</v>
          </cell>
          <cell r="V157">
            <v>44.10003662109375</v>
          </cell>
          <cell r="W157">
            <v>44.10003662109375</v>
          </cell>
          <cell r="X157">
            <v>44.10003662109375</v>
          </cell>
          <cell r="Y157">
            <v>44.10003662109375</v>
          </cell>
          <cell r="Z157">
            <v>44.10003662109375</v>
          </cell>
          <cell r="AA157">
            <v>44.10003662109375</v>
          </cell>
        </row>
        <row r="158">
          <cell r="A158" t="str">
            <v>Ekimenko Sergey</v>
          </cell>
          <cell r="B158">
            <v>44.10003662109375</v>
          </cell>
          <cell r="C158">
            <v>44.10003662109375</v>
          </cell>
          <cell r="D158" t="str">
            <v>RUS</v>
          </cell>
          <cell r="E158">
            <v>1191.1037764142393</v>
          </cell>
          <cell r="F158">
            <v>1191.103515625</v>
          </cell>
          <cell r="G158">
            <v>1191.103515625</v>
          </cell>
          <cell r="H158">
            <v>29</v>
          </cell>
          <cell r="I158">
            <v>2.0342289142139509</v>
          </cell>
          <cell r="J158">
            <v>2.0342273712158203</v>
          </cell>
          <cell r="K158">
            <v>2.0342273712158203</v>
          </cell>
          <cell r="L158">
            <v>2.0342273712158203</v>
          </cell>
          <cell r="M158">
            <v>2.0342273712158203</v>
          </cell>
          <cell r="N158">
            <v>2.0342273712158203</v>
          </cell>
          <cell r="O158">
            <v>2.0342273712158203</v>
          </cell>
          <cell r="P158">
            <v>2.0342273712158203</v>
          </cell>
          <cell r="Q158">
            <v>2.0342273712158203</v>
          </cell>
          <cell r="R158">
            <v>2.0342273712158203</v>
          </cell>
          <cell r="S158">
            <v>2.0342273712158203</v>
          </cell>
          <cell r="T158">
            <v>2.0342273712158203</v>
          </cell>
          <cell r="U158">
            <v>2.0342273712158203</v>
          </cell>
          <cell r="V158">
            <v>2.0342273712158203</v>
          </cell>
          <cell r="W158">
            <v>2.0342273712158203</v>
          </cell>
          <cell r="X158">
            <v>2.0342273712158203</v>
          </cell>
          <cell r="Y158">
            <v>2.0342273712158203</v>
          </cell>
          <cell r="Z158">
            <v>2.0342273712158203</v>
          </cell>
          <cell r="AA158">
            <v>2.0342273712158203</v>
          </cell>
        </row>
        <row r="159">
          <cell r="A159" t="str">
            <v>Locmels Imants</v>
          </cell>
          <cell r="B159" t="str">
            <v>IGM</v>
          </cell>
          <cell r="C159">
            <v>1</v>
          </cell>
          <cell r="D159" t="str">
            <v>LAT</v>
          </cell>
          <cell r="E159">
            <v>1719.1629272283851</v>
          </cell>
          <cell r="F159">
            <v>1</v>
          </cell>
          <cell r="G159">
            <v>100</v>
          </cell>
          <cell r="H159">
            <v>100</v>
          </cell>
          <cell r="I159">
            <v>100</v>
          </cell>
          <cell r="J159">
            <v>15</v>
          </cell>
          <cell r="K159">
            <v>53.040369421149215</v>
          </cell>
          <cell r="L159">
            <v>2</v>
          </cell>
          <cell r="M159">
            <v>64.370788958921963</v>
          </cell>
          <cell r="N159">
            <v>6</v>
          </cell>
          <cell r="O159">
            <v>62.958718060758876</v>
          </cell>
          <cell r="P159">
            <v>62.958709716796875</v>
          </cell>
          <cell r="Q159">
            <v>62.958709716796875</v>
          </cell>
          <cell r="R159">
            <v>62.958709716796875</v>
          </cell>
          <cell r="S159">
            <v>62.958709716796875</v>
          </cell>
          <cell r="T159">
            <v>62.958709716796875</v>
          </cell>
          <cell r="U159">
            <v>62.958709716796875</v>
          </cell>
          <cell r="V159">
            <v>62.958709716796875</v>
          </cell>
          <cell r="W159">
            <v>62.958709716796875</v>
          </cell>
          <cell r="X159">
            <v>62.958709716796875</v>
          </cell>
          <cell r="Y159">
            <v>62.958709716796875</v>
          </cell>
          <cell r="Z159">
            <v>62.958709716796875</v>
          </cell>
          <cell r="AA159">
            <v>62.958709716796875</v>
          </cell>
        </row>
        <row r="160">
          <cell r="A160" t="str">
            <v>Emsis Aivars</v>
          </cell>
          <cell r="B160">
            <v>62.958709716796875</v>
          </cell>
          <cell r="C160">
            <v>62.958709716796875</v>
          </cell>
          <cell r="D160" t="str">
            <v>LAT</v>
          </cell>
          <cell r="E160">
            <v>1389.5116707097559</v>
          </cell>
          <cell r="F160">
            <v>1389.5107421875</v>
          </cell>
          <cell r="G160">
            <v>1389.5107421875</v>
          </cell>
          <cell r="H160">
            <v>1389.5107421875</v>
          </cell>
          <cell r="I160">
            <v>1389.5107421875</v>
          </cell>
          <cell r="J160">
            <v>1389.5107421875</v>
          </cell>
          <cell r="K160">
            <v>1389.5107421875</v>
          </cell>
          <cell r="L160">
            <v>1389.5107421875</v>
          </cell>
          <cell r="M160">
            <v>1389.5107421875</v>
          </cell>
          <cell r="N160">
            <v>1389.5107421875</v>
          </cell>
          <cell r="O160">
            <v>1389.5107421875</v>
          </cell>
          <cell r="P160">
            <v>1389.5107421875</v>
          </cell>
          <cell r="Q160">
            <v>1389.5107421875</v>
          </cell>
          <cell r="R160">
            <v>1389.5107421875</v>
          </cell>
          <cell r="S160">
            <v>1389.5107421875</v>
          </cell>
          <cell r="T160">
            <v>1389.5107421875</v>
          </cell>
          <cell r="U160">
            <v>1389.5107421875</v>
          </cell>
          <cell r="V160">
            <v>1389.5107421875</v>
          </cell>
          <cell r="W160">
            <v>1389.5107421875</v>
          </cell>
          <cell r="X160">
            <v>1389.5107421875</v>
          </cell>
          <cell r="Y160">
            <v>1389.5107421875</v>
          </cell>
          <cell r="Z160">
            <v>1389.5107421875</v>
          </cell>
          <cell r="AA160">
            <v>1389.5107421875</v>
          </cell>
        </row>
        <row r="161">
          <cell r="A161" t="str">
            <v>Endzelis Ivars</v>
          </cell>
          <cell r="B161">
            <v>1389.5107421875</v>
          </cell>
          <cell r="C161">
            <v>3</v>
          </cell>
          <cell r="D161" t="str">
            <v>LAT</v>
          </cell>
          <cell r="E161">
            <v>1400</v>
          </cell>
          <cell r="F161">
            <v>1400</v>
          </cell>
          <cell r="G161">
            <v>1400</v>
          </cell>
          <cell r="H161">
            <v>1400</v>
          </cell>
          <cell r="I161">
            <v>1400</v>
          </cell>
          <cell r="J161">
            <v>1400</v>
          </cell>
          <cell r="K161">
            <v>1400</v>
          </cell>
          <cell r="L161">
            <v>1400</v>
          </cell>
          <cell r="M161">
            <v>1400</v>
          </cell>
          <cell r="N161">
            <v>1400</v>
          </cell>
          <cell r="O161">
            <v>1400</v>
          </cell>
          <cell r="P161">
            <v>1400</v>
          </cell>
          <cell r="Q161">
            <v>1400</v>
          </cell>
          <cell r="R161">
            <v>1400</v>
          </cell>
          <cell r="S161">
            <v>1400</v>
          </cell>
          <cell r="T161">
            <v>1400</v>
          </cell>
          <cell r="U161">
            <v>1400</v>
          </cell>
          <cell r="V161">
            <v>1400</v>
          </cell>
          <cell r="W161">
            <v>1400</v>
          </cell>
          <cell r="X161">
            <v>1400</v>
          </cell>
          <cell r="Y161">
            <v>1400</v>
          </cell>
          <cell r="Z161">
            <v>1400</v>
          </cell>
          <cell r="AA161">
            <v>1400</v>
          </cell>
        </row>
        <row r="162">
          <cell r="A162" t="str">
            <v>Erbe Endijs</v>
          </cell>
          <cell r="B162">
            <v>1400</v>
          </cell>
          <cell r="C162">
            <v>1400</v>
          </cell>
          <cell r="D162" t="str">
            <v>LAT</v>
          </cell>
          <cell r="E162">
            <v>1683</v>
          </cell>
          <cell r="F162">
            <v>1683</v>
          </cell>
          <cell r="G162">
            <v>1683</v>
          </cell>
          <cell r="H162">
            <v>1683</v>
          </cell>
          <cell r="I162">
            <v>1683</v>
          </cell>
          <cell r="J162">
            <v>1683</v>
          </cell>
          <cell r="K162">
            <v>1683</v>
          </cell>
          <cell r="L162">
            <v>1683</v>
          </cell>
          <cell r="M162">
            <v>1683</v>
          </cell>
          <cell r="N162">
            <v>1683</v>
          </cell>
          <cell r="O162">
            <v>1683</v>
          </cell>
          <cell r="P162">
            <v>1683</v>
          </cell>
          <cell r="Q162">
            <v>1683</v>
          </cell>
          <cell r="R162">
            <v>1683</v>
          </cell>
          <cell r="S162">
            <v>1683</v>
          </cell>
          <cell r="T162">
            <v>1683</v>
          </cell>
          <cell r="U162">
            <v>1683</v>
          </cell>
          <cell r="V162">
            <v>1683</v>
          </cell>
          <cell r="W162">
            <v>1683</v>
          </cell>
          <cell r="X162">
            <v>1683</v>
          </cell>
          <cell r="Y162">
            <v>1683</v>
          </cell>
          <cell r="Z162">
            <v>1683</v>
          </cell>
          <cell r="AA162">
            <v>1683</v>
          </cell>
        </row>
        <row r="163">
          <cell r="A163" t="str">
            <v>Erins Inguss</v>
          </cell>
          <cell r="B163">
            <v>1683</v>
          </cell>
          <cell r="C163">
            <v>4</v>
          </cell>
          <cell r="D163" t="str">
            <v>LAT</v>
          </cell>
          <cell r="E163">
            <v>1200</v>
          </cell>
          <cell r="F163">
            <v>1200</v>
          </cell>
          <cell r="G163">
            <v>1200</v>
          </cell>
          <cell r="H163">
            <v>1200</v>
          </cell>
          <cell r="I163">
            <v>1200</v>
          </cell>
          <cell r="J163">
            <v>1200</v>
          </cell>
          <cell r="K163">
            <v>1200</v>
          </cell>
          <cell r="L163">
            <v>1200</v>
          </cell>
          <cell r="M163">
            <v>1200</v>
          </cell>
          <cell r="N163">
            <v>1200</v>
          </cell>
          <cell r="O163">
            <v>1200</v>
          </cell>
          <cell r="P163">
            <v>1200</v>
          </cell>
          <cell r="Q163">
            <v>1200</v>
          </cell>
          <cell r="R163">
            <v>1200</v>
          </cell>
          <cell r="S163">
            <v>1200</v>
          </cell>
          <cell r="T163">
            <v>1200</v>
          </cell>
          <cell r="U163">
            <v>1200</v>
          </cell>
          <cell r="V163">
            <v>1200</v>
          </cell>
          <cell r="W163">
            <v>1200</v>
          </cell>
          <cell r="X163">
            <v>1200</v>
          </cell>
          <cell r="Y163">
            <v>1200</v>
          </cell>
          <cell r="Z163">
            <v>1200</v>
          </cell>
          <cell r="AA163">
            <v>1200</v>
          </cell>
        </row>
        <row r="164">
          <cell r="A164" t="str">
            <v>Evers Gunars</v>
          </cell>
          <cell r="B164">
            <v>1200</v>
          </cell>
          <cell r="C164" t="str">
            <v>CM</v>
          </cell>
          <cell r="D164" t="str">
            <v>LAT</v>
          </cell>
          <cell r="E164">
            <v>1837.3322263895011</v>
          </cell>
          <cell r="F164">
            <v>1837.33203125</v>
          </cell>
          <cell r="G164">
            <v>1837.33203125</v>
          </cell>
          <cell r="H164">
            <v>1837.33203125</v>
          </cell>
          <cell r="I164">
            <v>1837.33203125</v>
          </cell>
          <cell r="J164">
            <v>1837.33203125</v>
          </cell>
          <cell r="K164">
            <v>1837.33203125</v>
          </cell>
          <cell r="L164">
            <v>1837.33203125</v>
          </cell>
          <cell r="M164">
            <v>1837.33203125</v>
          </cell>
          <cell r="N164">
            <v>1837.33203125</v>
          </cell>
          <cell r="O164">
            <v>1837.33203125</v>
          </cell>
          <cell r="P164">
            <v>1837.33203125</v>
          </cell>
          <cell r="Q164">
            <v>1837.33203125</v>
          </cell>
          <cell r="R164">
            <v>1837.33203125</v>
          </cell>
          <cell r="S164">
            <v>1837.33203125</v>
          </cell>
          <cell r="T164">
            <v>1837.33203125</v>
          </cell>
          <cell r="U164">
            <v>1837.33203125</v>
          </cell>
          <cell r="V164">
            <v>1837.33203125</v>
          </cell>
          <cell r="W164">
            <v>1837.33203125</v>
          </cell>
          <cell r="X164">
            <v>1837.33203125</v>
          </cell>
          <cell r="Y164">
            <v>1837.33203125</v>
          </cell>
          <cell r="Z164">
            <v>1837.33203125</v>
          </cell>
          <cell r="AA164">
            <v>1837.33203125</v>
          </cell>
        </row>
        <row r="165">
          <cell r="A165" t="str">
            <v>Fausts Ugis</v>
          </cell>
          <cell r="B165">
            <v>1837.33203125</v>
          </cell>
          <cell r="C165">
            <v>1837.33203125</v>
          </cell>
          <cell r="D165" t="str">
            <v>LAT</v>
          </cell>
          <cell r="E165">
            <v>1468.3311605438612</v>
          </cell>
          <cell r="F165">
            <v>1468.3310546875</v>
          </cell>
          <cell r="G165">
            <v>1468.3310546875</v>
          </cell>
          <cell r="H165">
            <v>1468.3310546875</v>
          </cell>
          <cell r="I165">
            <v>1468.3310546875</v>
          </cell>
          <cell r="J165">
            <v>42</v>
          </cell>
          <cell r="K165">
            <v>19.859465487308807</v>
          </cell>
          <cell r="L165">
            <v>16</v>
          </cell>
          <cell r="M165">
            <v>28.188243151278442</v>
          </cell>
          <cell r="N165">
            <v>28.188232421875</v>
          </cell>
          <cell r="O165">
            <v>28.188232421875</v>
          </cell>
          <cell r="P165">
            <v>28.188232421875</v>
          </cell>
          <cell r="Q165">
            <v>28.188232421875</v>
          </cell>
          <cell r="R165">
            <v>28.188232421875</v>
          </cell>
          <cell r="S165">
            <v>28.188232421875</v>
          </cell>
          <cell r="T165">
            <v>28.188232421875</v>
          </cell>
          <cell r="U165">
            <v>28.188232421875</v>
          </cell>
          <cell r="V165">
            <v>28.188232421875</v>
          </cell>
          <cell r="W165">
            <v>28.188232421875</v>
          </cell>
          <cell r="X165">
            <v>28.188232421875</v>
          </cell>
          <cell r="Y165">
            <v>28.188232421875</v>
          </cell>
          <cell r="Z165">
            <v>28.188232421875</v>
          </cell>
          <cell r="AA165">
            <v>28.188232421875</v>
          </cell>
        </row>
        <row r="166">
          <cell r="A166" t="str">
            <v>Fayzutdinov Rishat</v>
          </cell>
          <cell r="B166">
            <v>28.188232421875</v>
          </cell>
          <cell r="C166">
            <v>28.188232421875</v>
          </cell>
          <cell r="D166" t="str">
            <v>RUS</v>
          </cell>
          <cell r="E166">
            <v>1199.1497727681772</v>
          </cell>
          <cell r="F166">
            <v>1199.1494140625</v>
          </cell>
          <cell r="G166">
            <v>1199.1494140625</v>
          </cell>
          <cell r="H166">
            <v>1199.1494140625</v>
          </cell>
          <cell r="I166">
            <v>1199.1494140625</v>
          </cell>
          <cell r="J166">
            <v>1199.1494140625</v>
          </cell>
          <cell r="K166">
            <v>1199.1494140625</v>
          </cell>
          <cell r="L166">
            <v>1199.1494140625</v>
          </cell>
          <cell r="M166">
            <v>1199.1494140625</v>
          </cell>
          <cell r="N166">
            <v>1199.1494140625</v>
          </cell>
          <cell r="O166">
            <v>1199.1494140625</v>
          </cell>
          <cell r="P166">
            <v>1199.1494140625</v>
          </cell>
          <cell r="Q166">
            <v>1199.1494140625</v>
          </cell>
          <cell r="R166">
            <v>1199.1494140625</v>
          </cell>
          <cell r="S166">
            <v>1199.1494140625</v>
          </cell>
          <cell r="T166">
            <v>1199.1494140625</v>
          </cell>
          <cell r="U166">
            <v>1199.1494140625</v>
          </cell>
          <cell r="V166">
            <v>1199.1494140625</v>
          </cell>
          <cell r="W166">
            <v>1199.1494140625</v>
          </cell>
          <cell r="X166">
            <v>1199.1494140625</v>
          </cell>
          <cell r="Y166">
            <v>1199.1494140625</v>
          </cell>
          <cell r="Z166">
            <v>1199.1494140625</v>
          </cell>
          <cell r="AA166">
            <v>1199.1494140625</v>
          </cell>
        </row>
        <row r="167">
          <cell r="A167" t="str">
            <v>Fedorenko Anatoliy</v>
          </cell>
          <cell r="B167">
            <v>1199.1494140625</v>
          </cell>
          <cell r="C167">
            <v>2</v>
          </cell>
          <cell r="D167" t="str">
            <v>UKR</v>
          </cell>
          <cell r="E167">
            <v>1600</v>
          </cell>
          <cell r="F167">
            <v>1600</v>
          </cell>
          <cell r="G167">
            <v>1600</v>
          </cell>
          <cell r="H167">
            <v>1600</v>
          </cell>
          <cell r="I167">
            <v>1600</v>
          </cell>
          <cell r="J167">
            <v>1600</v>
          </cell>
          <cell r="K167">
            <v>1600</v>
          </cell>
          <cell r="L167">
            <v>1600</v>
          </cell>
          <cell r="M167">
            <v>1600</v>
          </cell>
          <cell r="N167">
            <v>1600</v>
          </cell>
          <cell r="O167">
            <v>1600</v>
          </cell>
          <cell r="P167">
            <v>1600</v>
          </cell>
          <cell r="Q167">
            <v>1600</v>
          </cell>
          <cell r="R167">
            <v>1600</v>
          </cell>
          <cell r="S167">
            <v>1600</v>
          </cell>
          <cell r="T167">
            <v>1600</v>
          </cell>
          <cell r="U167">
            <v>1600</v>
          </cell>
          <cell r="V167">
            <v>1600</v>
          </cell>
          <cell r="W167">
            <v>1600</v>
          </cell>
          <cell r="X167">
            <v>1600</v>
          </cell>
          <cell r="Y167">
            <v>1600</v>
          </cell>
          <cell r="Z167">
            <v>1600</v>
          </cell>
          <cell r="AA167">
            <v>1600</v>
          </cell>
        </row>
        <row r="168">
          <cell r="A168" t="str">
            <v>Fedorenko Anatolyi</v>
          </cell>
          <cell r="B168">
            <v>1600</v>
          </cell>
          <cell r="C168">
            <v>1600</v>
          </cell>
          <cell r="D168" t="str">
            <v>UKR</v>
          </cell>
          <cell r="E168">
            <v>1263.899349932293</v>
          </cell>
          <cell r="F168">
            <v>1263.8984375</v>
          </cell>
          <cell r="G168">
            <v>1263.8984375</v>
          </cell>
          <cell r="H168">
            <v>1263.8984375</v>
          </cell>
          <cell r="I168">
            <v>1263.8984375</v>
          </cell>
          <cell r="J168">
            <v>1263.8984375</v>
          </cell>
          <cell r="K168">
            <v>1263.8984375</v>
          </cell>
          <cell r="L168">
            <v>1263.8984375</v>
          </cell>
          <cell r="M168">
            <v>1263.8984375</v>
          </cell>
          <cell r="N168">
            <v>1263.8984375</v>
          </cell>
          <cell r="O168">
            <v>1263.8984375</v>
          </cell>
          <cell r="P168">
            <v>1263.8984375</v>
          </cell>
          <cell r="Q168">
            <v>1263.8984375</v>
          </cell>
          <cell r="R168">
            <v>1263.8984375</v>
          </cell>
          <cell r="S168">
            <v>1263.8984375</v>
          </cell>
          <cell r="T168">
            <v>1263.8984375</v>
          </cell>
          <cell r="U168">
            <v>1263.8984375</v>
          </cell>
          <cell r="V168">
            <v>1263.8984375</v>
          </cell>
          <cell r="W168">
            <v>1263.8984375</v>
          </cell>
          <cell r="X168">
            <v>1263.8984375</v>
          </cell>
          <cell r="Y168">
            <v>1263.8984375</v>
          </cell>
          <cell r="Z168">
            <v>1263.8984375</v>
          </cell>
          <cell r="AA168">
            <v>1263.8984375</v>
          </cell>
        </row>
        <row r="169">
          <cell r="A169" t="str">
            <v>Fedorenko Valerii</v>
          </cell>
          <cell r="B169">
            <v>1263.8984375</v>
          </cell>
          <cell r="C169">
            <v>1263.8984375</v>
          </cell>
          <cell r="D169" t="str">
            <v>UKR</v>
          </cell>
          <cell r="E169">
            <v>1266.2744869554397</v>
          </cell>
          <cell r="F169">
            <v>1266.2744140625</v>
          </cell>
          <cell r="G169">
            <v>1266.2744140625</v>
          </cell>
          <cell r="H169">
            <v>1266.2744140625</v>
          </cell>
          <cell r="I169">
            <v>1266.2744140625</v>
          </cell>
          <cell r="J169">
            <v>1266.2744140625</v>
          </cell>
          <cell r="K169">
            <v>1266.2744140625</v>
          </cell>
          <cell r="L169">
            <v>1266.2744140625</v>
          </cell>
          <cell r="M169">
            <v>1266.2744140625</v>
          </cell>
          <cell r="N169">
            <v>1266.2744140625</v>
          </cell>
          <cell r="O169">
            <v>1266.2744140625</v>
          </cell>
          <cell r="P169">
            <v>1266.2744140625</v>
          </cell>
          <cell r="Q169">
            <v>1266.2744140625</v>
          </cell>
          <cell r="R169">
            <v>1266.2744140625</v>
          </cell>
          <cell r="S169">
            <v>1266.2744140625</v>
          </cell>
          <cell r="T169">
            <v>1266.2744140625</v>
          </cell>
          <cell r="U169">
            <v>1266.2744140625</v>
          </cell>
          <cell r="V169">
            <v>1266.2744140625</v>
          </cell>
          <cell r="W169">
            <v>1266.2744140625</v>
          </cell>
          <cell r="X169">
            <v>1266.2744140625</v>
          </cell>
          <cell r="Y169">
            <v>1266.2744140625</v>
          </cell>
          <cell r="Z169">
            <v>1266.2744140625</v>
          </cell>
          <cell r="AA169">
            <v>1266.2744140625</v>
          </cell>
        </row>
        <row r="170">
          <cell r="A170" t="str">
            <v>Fedorov Maxim</v>
          </cell>
          <cell r="B170">
            <v>1266.2744140625</v>
          </cell>
          <cell r="C170">
            <v>4</v>
          </cell>
          <cell r="D170" t="str">
            <v>RUS</v>
          </cell>
          <cell r="E170">
            <v>1200</v>
          </cell>
          <cell r="F170">
            <v>1200</v>
          </cell>
          <cell r="G170">
            <v>1200</v>
          </cell>
          <cell r="H170">
            <v>1200</v>
          </cell>
          <cell r="I170">
            <v>1200</v>
          </cell>
          <cell r="J170">
            <v>1200</v>
          </cell>
          <cell r="K170">
            <v>1200</v>
          </cell>
          <cell r="L170">
            <v>1200</v>
          </cell>
          <cell r="M170">
            <v>1200</v>
          </cell>
          <cell r="N170">
            <v>1200</v>
          </cell>
          <cell r="O170">
            <v>1200</v>
          </cell>
          <cell r="P170">
            <v>1200</v>
          </cell>
          <cell r="Q170">
            <v>1200</v>
          </cell>
          <cell r="R170">
            <v>1200</v>
          </cell>
          <cell r="S170">
            <v>1200</v>
          </cell>
          <cell r="T170">
            <v>1200</v>
          </cell>
          <cell r="U170">
            <v>1200</v>
          </cell>
          <cell r="V170">
            <v>1200</v>
          </cell>
          <cell r="W170">
            <v>1200</v>
          </cell>
          <cell r="X170">
            <v>1200</v>
          </cell>
          <cell r="Y170">
            <v>1200</v>
          </cell>
          <cell r="Z170">
            <v>1200</v>
          </cell>
          <cell r="AA170">
            <v>1200</v>
          </cell>
        </row>
        <row r="171">
          <cell r="A171" t="str">
            <v>Feldmanis Raitis</v>
          </cell>
          <cell r="B171">
            <v>1200</v>
          </cell>
          <cell r="C171">
            <v>1200</v>
          </cell>
          <cell r="D171" t="str">
            <v>LAT</v>
          </cell>
          <cell r="E171">
            <v>1509</v>
          </cell>
          <cell r="F171">
            <v>1509</v>
          </cell>
          <cell r="G171">
            <v>1509</v>
          </cell>
          <cell r="H171">
            <v>1509</v>
          </cell>
          <cell r="I171">
            <v>1509</v>
          </cell>
          <cell r="J171">
            <v>24</v>
          </cell>
          <cell r="K171">
            <v>40.159439806086731</v>
          </cell>
          <cell r="L171">
            <v>40.159423828125</v>
          </cell>
          <cell r="M171">
            <v>40.159423828125</v>
          </cell>
          <cell r="N171">
            <v>40.159423828125</v>
          </cell>
          <cell r="O171">
            <v>40.159423828125</v>
          </cell>
          <cell r="P171">
            <v>40.159423828125</v>
          </cell>
          <cell r="Q171">
            <v>40.159423828125</v>
          </cell>
          <cell r="R171">
            <v>40.159423828125</v>
          </cell>
          <cell r="S171">
            <v>40.159423828125</v>
          </cell>
          <cell r="T171">
            <v>40.159423828125</v>
          </cell>
          <cell r="U171">
            <v>40.159423828125</v>
          </cell>
          <cell r="V171">
            <v>40.159423828125</v>
          </cell>
          <cell r="W171">
            <v>40.159423828125</v>
          </cell>
          <cell r="X171">
            <v>40.159423828125</v>
          </cell>
          <cell r="Y171">
            <v>40.159423828125</v>
          </cell>
          <cell r="Z171">
            <v>40.159423828125</v>
          </cell>
          <cell r="AA171">
            <v>40.159423828125</v>
          </cell>
        </row>
        <row r="172">
          <cell r="A172" t="str">
            <v>Ferbers Arje</v>
          </cell>
          <cell r="B172">
            <v>40.159423828125</v>
          </cell>
          <cell r="C172">
            <v>40.159423828125</v>
          </cell>
          <cell r="D172" t="str">
            <v>LAT</v>
          </cell>
          <cell r="E172">
            <v>1698.4981881415861</v>
          </cell>
          <cell r="F172">
            <v>1698.498046875</v>
          </cell>
          <cell r="G172">
            <v>1698.498046875</v>
          </cell>
          <cell r="H172">
            <v>1698.498046875</v>
          </cell>
          <cell r="I172">
            <v>1698.498046875</v>
          </cell>
          <cell r="J172">
            <v>1698.498046875</v>
          </cell>
          <cell r="K172">
            <v>1698.498046875</v>
          </cell>
          <cell r="L172">
            <v>1698.498046875</v>
          </cell>
          <cell r="M172">
            <v>1698.498046875</v>
          </cell>
          <cell r="N172">
            <v>1698.498046875</v>
          </cell>
          <cell r="O172">
            <v>1698.498046875</v>
          </cell>
          <cell r="P172">
            <v>1698.498046875</v>
          </cell>
          <cell r="Q172">
            <v>1698.498046875</v>
          </cell>
          <cell r="R172">
            <v>1698.498046875</v>
          </cell>
          <cell r="S172">
            <v>1698.498046875</v>
          </cell>
          <cell r="T172">
            <v>1698.498046875</v>
          </cell>
          <cell r="U172">
            <v>1698.498046875</v>
          </cell>
          <cell r="V172">
            <v>1698.498046875</v>
          </cell>
          <cell r="W172">
            <v>1698.498046875</v>
          </cell>
          <cell r="X172">
            <v>1698.498046875</v>
          </cell>
          <cell r="Y172">
            <v>1698.498046875</v>
          </cell>
          <cell r="Z172">
            <v>1698.498046875</v>
          </cell>
          <cell r="AA172">
            <v>1698.498046875</v>
          </cell>
        </row>
        <row r="173">
          <cell r="A173" t="str">
            <v>Filipovs Sergejs</v>
          </cell>
          <cell r="B173">
            <v>1698.498046875</v>
          </cell>
          <cell r="C173">
            <v>4</v>
          </cell>
          <cell r="D173" t="str">
            <v>LAT</v>
          </cell>
          <cell r="E173">
            <v>1200</v>
          </cell>
          <cell r="F173">
            <v>1200</v>
          </cell>
          <cell r="G173">
            <v>1200</v>
          </cell>
          <cell r="H173">
            <v>1200</v>
          </cell>
          <cell r="I173">
            <v>1200</v>
          </cell>
          <cell r="J173">
            <v>1200</v>
          </cell>
          <cell r="K173">
            <v>1200</v>
          </cell>
          <cell r="L173">
            <v>1200</v>
          </cell>
          <cell r="M173">
            <v>1200</v>
          </cell>
          <cell r="N173">
            <v>1200</v>
          </cell>
          <cell r="O173">
            <v>1200</v>
          </cell>
          <cell r="P173">
            <v>1200</v>
          </cell>
          <cell r="Q173">
            <v>1200</v>
          </cell>
          <cell r="R173">
            <v>1200</v>
          </cell>
          <cell r="S173">
            <v>1200</v>
          </cell>
          <cell r="T173">
            <v>1200</v>
          </cell>
          <cell r="U173">
            <v>1200</v>
          </cell>
          <cell r="V173">
            <v>1200</v>
          </cell>
          <cell r="W173">
            <v>1200</v>
          </cell>
          <cell r="X173">
            <v>1200</v>
          </cell>
          <cell r="Y173">
            <v>1200</v>
          </cell>
          <cell r="Z173">
            <v>1200</v>
          </cell>
          <cell r="AA173">
            <v>1200</v>
          </cell>
        </row>
        <row r="174">
          <cell r="A174" t="str">
            <v>Firsts Juris</v>
          </cell>
          <cell r="B174">
            <v>1200</v>
          </cell>
          <cell r="C174" t="str">
            <v>NM</v>
          </cell>
          <cell r="D174" t="str">
            <v>LAT</v>
          </cell>
          <cell r="E174">
            <v>1758.2415106977994</v>
          </cell>
          <cell r="F174">
            <v>1758.2412109375</v>
          </cell>
          <cell r="G174">
            <v>1758.2412109375</v>
          </cell>
          <cell r="H174">
            <v>1758.2412109375</v>
          </cell>
          <cell r="I174">
            <v>1758.2412109375</v>
          </cell>
          <cell r="J174">
            <v>1758.2412109375</v>
          </cell>
          <cell r="K174">
            <v>1758.2412109375</v>
          </cell>
          <cell r="L174">
            <v>1758.2412109375</v>
          </cell>
          <cell r="M174">
            <v>1758.2412109375</v>
          </cell>
          <cell r="N174">
            <v>1758.2412109375</v>
          </cell>
          <cell r="O174">
            <v>1758.2412109375</v>
          </cell>
          <cell r="P174">
            <v>1758.2412109375</v>
          </cell>
          <cell r="Q174">
            <v>1758.2412109375</v>
          </cell>
          <cell r="R174">
            <v>1758.2412109375</v>
          </cell>
          <cell r="S174">
            <v>1758.2412109375</v>
          </cell>
          <cell r="T174">
            <v>1758.2412109375</v>
          </cell>
          <cell r="U174">
            <v>1758.2412109375</v>
          </cell>
          <cell r="V174">
            <v>1758.2412109375</v>
          </cell>
          <cell r="W174">
            <v>1758.2412109375</v>
          </cell>
          <cell r="X174">
            <v>1758.2412109375</v>
          </cell>
          <cell r="Y174">
            <v>1758.2412109375</v>
          </cell>
          <cell r="Z174">
            <v>1758.2412109375</v>
          </cell>
          <cell r="AA174">
            <v>1758.2412109375</v>
          </cell>
        </row>
        <row r="175">
          <cell r="A175" t="str">
            <v>Fjodorovs Valdis</v>
          </cell>
          <cell r="B175">
            <v>1758.2412109375</v>
          </cell>
          <cell r="C175">
            <v>4</v>
          </cell>
          <cell r="D175" t="str">
            <v>LAT</v>
          </cell>
          <cell r="E175">
            <v>0</v>
          </cell>
          <cell r="F175">
            <v>0</v>
          </cell>
          <cell r="G175">
            <v>0</v>
          </cell>
          <cell r="H175">
            <v>0</v>
          </cell>
          <cell r="I175">
            <v>0</v>
          </cell>
          <cell r="J175">
            <v>0</v>
          </cell>
          <cell r="K175">
            <v>0</v>
          </cell>
          <cell r="L175">
            <v>0</v>
          </cell>
          <cell r="M175">
            <v>0</v>
          </cell>
          <cell r="N175">
            <v>0</v>
          </cell>
          <cell r="O175">
            <v>0</v>
          </cell>
          <cell r="P175">
            <v>0</v>
          </cell>
          <cell r="Q175">
            <v>0</v>
          </cell>
          <cell r="R175">
            <v>0</v>
          </cell>
          <cell r="S175">
            <v>0</v>
          </cell>
          <cell r="T175">
            <v>0</v>
          </cell>
          <cell r="U175">
            <v>0</v>
          </cell>
          <cell r="V175">
            <v>0</v>
          </cell>
          <cell r="W175">
            <v>0</v>
          </cell>
          <cell r="X175">
            <v>0</v>
          </cell>
          <cell r="Y175">
            <v>0</v>
          </cell>
          <cell r="Z175">
            <v>0</v>
          </cell>
          <cell r="AA175">
            <v>0</v>
          </cell>
        </row>
        <row r="176">
          <cell r="A176" t="str">
            <v>Fjodorovs Viktors</v>
          </cell>
          <cell r="B176">
            <v>0</v>
          </cell>
          <cell r="C176">
            <v>1</v>
          </cell>
          <cell r="D176" t="str">
            <v>LAT</v>
          </cell>
          <cell r="E176">
            <v>1754</v>
          </cell>
          <cell r="F176">
            <v>1754</v>
          </cell>
          <cell r="G176">
            <v>1754</v>
          </cell>
          <cell r="H176">
            <v>1754</v>
          </cell>
          <cell r="I176">
            <v>1754</v>
          </cell>
          <cell r="J176">
            <v>1754</v>
          </cell>
          <cell r="K176">
            <v>1754</v>
          </cell>
          <cell r="L176">
            <v>1754</v>
          </cell>
          <cell r="M176">
            <v>1754</v>
          </cell>
          <cell r="N176">
            <v>1754</v>
          </cell>
          <cell r="O176">
            <v>1754</v>
          </cell>
          <cell r="P176">
            <v>1754</v>
          </cell>
          <cell r="Q176">
            <v>1754</v>
          </cell>
          <cell r="R176">
            <v>1754</v>
          </cell>
          <cell r="S176">
            <v>1754</v>
          </cell>
          <cell r="T176">
            <v>1754</v>
          </cell>
          <cell r="U176">
            <v>1754</v>
          </cell>
          <cell r="V176">
            <v>1754</v>
          </cell>
          <cell r="W176">
            <v>1754</v>
          </cell>
          <cell r="X176">
            <v>1754</v>
          </cell>
          <cell r="Y176">
            <v>1754</v>
          </cell>
          <cell r="Z176">
            <v>1754</v>
          </cell>
          <cell r="AA176">
            <v>1754</v>
          </cell>
        </row>
        <row r="177">
          <cell r="A177" t="str">
            <v>Fogels Toms</v>
          </cell>
          <cell r="B177">
            <v>1754</v>
          </cell>
          <cell r="C177">
            <v>3</v>
          </cell>
          <cell r="D177" t="str">
            <v>LAT</v>
          </cell>
          <cell r="E177">
            <v>1400</v>
          </cell>
          <cell r="F177">
            <v>1400</v>
          </cell>
          <cell r="G177">
            <v>1400</v>
          </cell>
          <cell r="H177">
            <v>1400</v>
          </cell>
          <cell r="I177">
            <v>1400</v>
          </cell>
          <cell r="J177">
            <v>1400</v>
          </cell>
          <cell r="K177">
            <v>1400</v>
          </cell>
          <cell r="L177">
            <v>1400</v>
          </cell>
          <cell r="M177">
            <v>1400</v>
          </cell>
          <cell r="N177">
            <v>1400</v>
          </cell>
          <cell r="O177">
            <v>1400</v>
          </cell>
          <cell r="P177">
            <v>1400</v>
          </cell>
          <cell r="Q177">
            <v>1400</v>
          </cell>
          <cell r="R177">
            <v>1400</v>
          </cell>
          <cell r="S177">
            <v>1400</v>
          </cell>
          <cell r="T177">
            <v>1400</v>
          </cell>
          <cell r="U177">
            <v>1400</v>
          </cell>
          <cell r="V177">
            <v>1400</v>
          </cell>
          <cell r="W177">
            <v>1400</v>
          </cell>
          <cell r="X177">
            <v>1400</v>
          </cell>
          <cell r="Y177">
            <v>1400</v>
          </cell>
          <cell r="Z177">
            <v>1400</v>
          </cell>
          <cell r="AA177">
            <v>1400</v>
          </cell>
        </row>
        <row r="178">
          <cell r="A178" t="str">
            <v>Folkmanis Viktors</v>
          </cell>
          <cell r="B178">
            <v>1400</v>
          </cell>
          <cell r="C178">
            <v>1400</v>
          </cell>
          <cell r="D178" t="str">
            <v>LAT</v>
          </cell>
          <cell r="E178">
            <v>1508.1789472629521</v>
          </cell>
          <cell r="F178">
            <v>1508.1787109375</v>
          </cell>
          <cell r="G178">
            <v>1508.1787109375</v>
          </cell>
          <cell r="H178">
            <v>1508.1787109375</v>
          </cell>
          <cell r="I178">
            <v>1508.1787109375</v>
          </cell>
          <cell r="J178">
            <v>1508.1787109375</v>
          </cell>
          <cell r="K178">
            <v>1508.1787109375</v>
          </cell>
          <cell r="L178">
            <v>1508.1787109375</v>
          </cell>
          <cell r="M178">
            <v>1508.1787109375</v>
          </cell>
          <cell r="N178">
            <v>1508.1787109375</v>
          </cell>
          <cell r="O178">
            <v>1508.1787109375</v>
          </cell>
          <cell r="P178">
            <v>1508.1787109375</v>
          </cell>
          <cell r="Q178">
            <v>1508.1787109375</v>
          </cell>
          <cell r="R178">
            <v>1508.1787109375</v>
          </cell>
          <cell r="S178">
            <v>1508.1787109375</v>
          </cell>
          <cell r="T178">
            <v>1508.1787109375</v>
          </cell>
          <cell r="U178">
            <v>1508.1787109375</v>
          </cell>
          <cell r="V178">
            <v>1508.1787109375</v>
          </cell>
          <cell r="W178">
            <v>1508.1787109375</v>
          </cell>
          <cell r="X178">
            <v>1508.1787109375</v>
          </cell>
          <cell r="Y178">
            <v>1508.1787109375</v>
          </cell>
          <cell r="Z178">
            <v>1508.1787109375</v>
          </cell>
          <cell r="AA178">
            <v>1508.1787109375</v>
          </cell>
        </row>
        <row r="179">
          <cell r="A179" t="str">
            <v>Franz Robert</v>
          </cell>
          <cell r="B179">
            <v>1508.1787109375</v>
          </cell>
          <cell r="C179">
            <v>1508.1787109375</v>
          </cell>
          <cell r="D179" t="str">
            <v>USA</v>
          </cell>
          <cell r="E179">
            <v>1234.884786380595</v>
          </cell>
          <cell r="F179">
            <v>18</v>
          </cell>
          <cell r="G179">
            <v>15.62729273661042</v>
          </cell>
          <cell r="H179">
            <v>15.627288818359375</v>
          </cell>
          <cell r="I179">
            <v>15.627288818359375</v>
          </cell>
          <cell r="J179">
            <v>15.627288818359375</v>
          </cell>
          <cell r="K179">
            <v>15.627288818359375</v>
          </cell>
          <cell r="L179">
            <v>15.627288818359375</v>
          </cell>
          <cell r="M179">
            <v>15.627288818359375</v>
          </cell>
          <cell r="N179">
            <v>15.627288818359375</v>
          </cell>
          <cell r="O179">
            <v>15.627288818359375</v>
          </cell>
          <cell r="P179">
            <v>15.627288818359375</v>
          </cell>
          <cell r="Q179">
            <v>15.627288818359375</v>
          </cell>
          <cell r="R179">
            <v>15.627288818359375</v>
          </cell>
          <cell r="S179">
            <v>15.627288818359375</v>
          </cell>
          <cell r="T179">
            <v>15.627288818359375</v>
          </cell>
          <cell r="U179">
            <v>15.627288818359375</v>
          </cell>
          <cell r="V179">
            <v>15.627288818359375</v>
          </cell>
          <cell r="W179">
            <v>15.627288818359375</v>
          </cell>
          <cell r="X179">
            <v>15.627288818359375</v>
          </cell>
          <cell r="Y179">
            <v>15.627288818359375</v>
          </cell>
          <cell r="Z179">
            <v>15.627288818359375</v>
          </cell>
          <cell r="AA179">
            <v>15.627288818359375</v>
          </cell>
        </row>
        <row r="180">
          <cell r="A180" t="str">
            <v>Fridriksons Ivo</v>
          </cell>
          <cell r="B180">
            <v>15.627288818359375</v>
          </cell>
          <cell r="C180">
            <v>15.627288818359375</v>
          </cell>
          <cell r="D180" t="str">
            <v>LAT</v>
          </cell>
          <cell r="E180">
            <v>1233.5651135760124</v>
          </cell>
          <cell r="F180">
            <v>1233.564453125</v>
          </cell>
          <cell r="G180">
            <v>1233.564453125</v>
          </cell>
          <cell r="H180">
            <v>1233.564453125</v>
          </cell>
          <cell r="I180">
            <v>1233.564453125</v>
          </cell>
          <cell r="J180">
            <v>1233.564453125</v>
          </cell>
          <cell r="K180">
            <v>1233.564453125</v>
          </cell>
          <cell r="L180">
            <v>1233.564453125</v>
          </cell>
          <cell r="M180">
            <v>1233.564453125</v>
          </cell>
          <cell r="N180">
            <v>1233.564453125</v>
          </cell>
          <cell r="O180">
            <v>1233.564453125</v>
          </cell>
          <cell r="P180">
            <v>1233.564453125</v>
          </cell>
          <cell r="Q180">
            <v>1233.564453125</v>
          </cell>
          <cell r="R180">
            <v>1233.564453125</v>
          </cell>
          <cell r="S180">
            <v>1233.564453125</v>
          </cell>
          <cell r="T180">
            <v>1233.564453125</v>
          </cell>
          <cell r="U180">
            <v>1233.564453125</v>
          </cell>
          <cell r="V180">
            <v>1233.564453125</v>
          </cell>
          <cell r="W180">
            <v>1233.564453125</v>
          </cell>
          <cell r="X180">
            <v>1233.564453125</v>
          </cell>
          <cell r="Y180">
            <v>1233.564453125</v>
          </cell>
          <cell r="Z180">
            <v>1233.564453125</v>
          </cell>
          <cell r="AA180">
            <v>1233.564453125</v>
          </cell>
        </row>
        <row r="181">
          <cell r="A181" t="str">
            <v>Gailis Andris</v>
          </cell>
          <cell r="B181">
            <v>1233.564453125</v>
          </cell>
          <cell r="C181">
            <v>2</v>
          </cell>
          <cell r="D181" t="str">
            <v>LAT</v>
          </cell>
          <cell r="E181">
            <v>1718.9472182756813</v>
          </cell>
          <cell r="F181">
            <v>1718.9462890625</v>
          </cell>
          <cell r="G181">
            <v>1718.9462890625</v>
          </cell>
          <cell r="H181">
            <v>1718.9462890625</v>
          </cell>
          <cell r="I181">
            <v>1718.9462890625</v>
          </cell>
          <cell r="J181">
            <v>1718.9462890625</v>
          </cell>
          <cell r="K181">
            <v>1718.9462890625</v>
          </cell>
          <cell r="L181">
            <v>1718.9462890625</v>
          </cell>
          <cell r="M181">
            <v>1718.9462890625</v>
          </cell>
          <cell r="N181">
            <v>1718.9462890625</v>
          </cell>
          <cell r="O181">
            <v>1718.9462890625</v>
          </cell>
          <cell r="P181">
            <v>1718.9462890625</v>
          </cell>
          <cell r="Q181">
            <v>1718.9462890625</v>
          </cell>
          <cell r="R181">
            <v>1718.9462890625</v>
          </cell>
          <cell r="S181">
            <v>1718.9462890625</v>
          </cell>
          <cell r="T181">
            <v>1718.9462890625</v>
          </cell>
          <cell r="U181">
            <v>1718.9462890625</v>
          </cell>
          <cell r="V181">
            <v>1718.9462890625</v>
          </cell>
          <cell r="W181">
            <v>1718.9462890625</v>
          </cell>
          <cell r="X181">
            <v>1718.9462890625</v>
          </cell>
          <cell r="Y181">
            <v>1718.9462890625</v>
          </cell>
          <cell r="Z181">
            <v>1718.9462890625</v>
          </cell>
          <cell r="AA181">
            <v>1718.9462890625</v>
          </cell>
        </row>
        <row r="182">
          <cell r="A182" t="str">
            <v>Garevics Konstantins</v>
          </cell>
          <cell r="B182">
            <v>1718.9462890625</v>
          </cell>
          <cell r="C182">
            <v>1718.9462890625</v>
          </cell>
          <cell r="D182" t="str">
            <v>LAT</v>
          </cell>
          <cell r="E182">
            <v>1208.4507000774488</v>
          </cell>
          <cell r="F182">
            <v>1208.4501953125</v>
          </cell>
          <cell r="G182">
            <v>1208.4501953125</v>
          </cell>
          <cell r="H182">
            <v>1208.4501953125</v>
          </cell>
          <cell r="I182">
            <v>1208.4501953125</v>
          </cell>
          <cell r="J182">
            <v>1208.4501953125</v>
          </cell>
          <cell r="K182">
            <v>1208.4501953125</v>
          </cell>
          <cell r="L182">
            <v>1208.4501953125</v>
          </cell>
          <cell r="M182">
            <v>1208.4501953125</v>
          </cell>
          <cell r="N182">
            <v>1208.4501953125</v>
          </cell>
          <cell r="O182">
            <v>1208.4501953125</v>
          </cell>
          <cell r="P182">
            <v>1208.4501953125</v>
          </cell>
          <cell r="Q182">
            <v>1208.4501953125</v>
          </cell>
          <cell r="R182">
            <v>1208.4501953125</v>
          </cell>
          <cell r="S182">
            <v>1208.4501953125</v>
          </cell>
          <cell r="T182">
            <v>1208.4501953125</v>
          </cell>
          <cell r="U182">
            <v>1208.4501953125</v>
          </cell>
          <cell r="V182">
            <v>1208.4501953125</v>
          </cell>
          <cell r="W182">
            <v>1208.4501953125</v>
          </cell>
          <cell r="X182">
            <v>1208.4501953125</v>
          </cell>
          <cell r="Y182">
            <v>1208.4501953125</v>
          </cell>
          <cell r="Z182">
            <v>1208.4501953125</v>
          </cell>
          <cell r="AA182">
            <v>1208.4501953125</v>
          </cell>
        </row>
        <row r="183">
          <cell r="A183" t="str">
            <v>Giesse Cornelius</v>
          </cell>
          <cell r="B183">
            <v>1208.4501953125</v>
          </cell>
          <cell r="C183">
            <v>1208.4501953125</v>
          </cell>
          <cell r="D183" t="str">
            <v>GER</v>
          </cell>
          <cell r="E183">
            <v>1127</v>
          </cell>
          <cell r="F183">
            <v>1127</v>
          </cell>
          <cell r="G183">
            <v>1127</v>
          </cell>
          <cell r="H183">
            <v>1127</v>
          </cell>
          <cell r="I183">
            <v>1127</v>
          </cell>
          <cell r="J183">
            <v>1127</v>
          </cell>
          <cell r="K183">
            <v>1127</v>
          </cell>
          <cell r="L183">
            <v>1127</v>
          </cell>
          <cell r="M183">
            <v>1127</v>
          </cell>
          <cell r="N183">
            <v>1127</v>
          </cell>
          <cell r="O183">
            <v>1127</v>
          </cell>
          <cell r="P183">
            <v>1127</v>
          </cell>
          <cell r="Q183">
            <v>1127</v>
          </cell>
          <cell r="R183">
            <v>1127</v>
          </cell>
          <cell r="S183">
            <v>1127</v>
          </cell>
          <cell r="T183">
            <v>1127</v>
          </cell>
          <cell r="U183">
            <v>1127</v>
          </cell>
          <cell r="V183">
            <v>1127</v>
          </cell>
          <cell r="W183">
            <v>1127</v>
          </cell>
          <cell r="X183">
            <v>1127</v>
          </cell>
          <cell r="Y183">
            <v>1127</v>
          </cell>
          <cell r="Z183">
            <v>1127</v>
          </cell>
          <cell r="AA183">
            <v>1127</v>
          </cell>
        </row>
        <row r="184">
          <cell r="A184" t="str">
            <v>Gilberts Ainars</v>
          </cell>
          <cell r="B184">
            <v>1127</v>
          </cell>
          <cell r="C184">
            <v>2</v>
          </cell>
          <cell r="D184" t="str">
            <v>LAT</v>
          </cell>
          <cell r="E184">
            <v>1646.3258490157273</v>
          </cell>
          <cell r="F184">
            <v>1646.3251953125</v>
          </cell>
          <cell r="G184">
            <v>1646.3251953125</v>
          </cell>
          <cell r="H184">
            <v>1646.3251953125</v>
          </cell>
          <cell r="I184">
            <v>1646.3251953125</v>
          </cell>
          <cell r="J184">
            <v>1646.3251953125</v>
          </cell>
          <cell r="K184">
            <v>1646.3251953125</v>
          </cell>
          <cell r="L184">
            <v>1646.3251953125</v>
          </cell>
          <cell r="M184">
            <v>1646.3251953125</v>
          </cell>
          <cell r="N184">
            <v>1646.3251953125</v>
          </cell>
          <cell r="O184">
            <v>1646.3251953125</v>
          </cell>
          <cell r="P184">
            <v>1646.3251953125</v>
          </cell>
          <cell r="Q184">
            <v>1646.3251953125</v>
          </cell>
          <cell r="R184">
            <v>1646.3251953125</v>
          </cell>
          <cell r="S184">
            <v>1646.3251953125</v>
          </cell>
          <cell r="T184">
            <v>1646.3251953125</v>
          </cell>
          <cell r="U184">
            <v>1646.3251953125</v>
          </cell>
          <cell r="V184">
            <v>1646.3251953125</v>
          </cell>
          <cell r="W184">
            <v>1646.3251953125</v>
          </cell>
          <cell r="X184">
            <v>1646.3251953125</v>
          </cell>
          <cell r="Y184">
            <v>1646.3251953125</v>
          </cell>
          <cell r="Z184">
            <v>1646.3251953125</v>
          </cell>
          <cell r="AA184">
            <v>1646.3251953125</v>
          </cell>
        </row>
        <row r="185">
          <cell r="A185" t="str">
            <v>Golts Ainars</v>
          </cell>
          <cell r="B185" t="str">
            <v>IM</v>
          </cell>
          <cell r="C185" t="str">
            <v>NM</v>
          </cell>
          <cell r="D185" t="str">
            <v>LAT</v>
          </cell>
          <cell r="E185">
            <v>2087</v>
          </cell>
          <cell r="F185">
            <v>2087</v>
          </cell>
          <cell r="G185">
            <v>2087</v>
          </cell>
          <cell r="H185">
            <v>2087</v>
          </cell>
          <cell r="I185">
            <v>2087</v>
          </cell>
          <cell r="J185">
            <v>2087</v>
          </cell>
          <cell r="K185">
            <v>2087</v>
          </cell>
          <cell r="L185">
            <v>2087</v>
          </cell>
          <cell r="M185">
            <v>2087</v>
          </cell>
          <cell r="N185">
            <v>2087</v>
          </cell>
          <cell r="O185">
            <v>2087</v>
          </cell>
          <cell r="P185">
            <v>2087</v>
          </cell>
          <cell r="Q185">
            <v>2087</v>
          </cell>
          <cell r="R185">
            <v>2087</v>
          </cell>
          <cell r="S185">
            <v>2087</v>
          </cell>
          <cell r="T185">
            <v>2087</v>
          </cell>
          <cell r="U185">
            <v>2087</v>
          </cell>
          <cell r="V185">
            <v>2087</v>
          </cell>
          <cell r="W185">
            <v>2087</v>
          </cell>
          <cell r="X185">
            <v>2087</v>
          </cell>
          <cell r="Y185">
            <v>2087</v>
          </cell>
          <cell r="Z185">
            <v>2087</v>
          </cell>
          <cell r="AA185">
            <v>2087</v>
          </cell>
        </row>
        <row r="186">
          <cell r="A186" t="str">
            <v>Gordeev Leonid</v>
          </cell>
          <cell r="B186">
            <v>2087</v>
          </cell>
          <cell r="C186">
            <v>2</v>
          </cell>
          <cell r="D186" t="str">
            <v>RUS</v>
          </cell>
          <cell r="E186">
            <v>1547</v>
          </cell>
          <cell r="F186">
            <v>1547</v>
          </cell>
          <cell r="G186">
            <v>1547</v>
          </cell>
          <cell r="H186">
            <v>1547</v>
          </cell>
          <cell r="I186">
            <v>1547</v>
          </cell>
          <cell r="J186">
            <v>1547</v>
          </cell>
          <cell r="K186">
            <v>1547</v>
          </cell>
          <cell r="L186">
            <v>1547</v>
          </cell>
          <cell r="M186">
            <v>1547</v>
          </cell>
          <cell r="N186">
            <v>1547</v>
          </cell>
          <cell r="O186">
            <v>1547</v>
          </cell>
          <cell r="P186">
            <v>1547</v>
          </cell>
          <cell r="Q186">
            <v>1547</v>
          </cell>
          <cell r="R186">
            <v>1547</v>
          </cell>
          <cell r="S186">
            <v>1547</v>
          </cell>
          <cell r="T186">
            <v>1547</v>
          </cell>
          <cell r="U186">
            <v>1547</v>
          </cell>
          <cell r="V186">
            <v>1547</v>
          </cell>
          <cell r="W186">
            <v>1547</v>
          </cell>
          <cell r="X186">
            <v>1547</v>
          </cell>
          <cell r="Y186">
            <v>1547</v>
          </cell>
          <cell r="Z186">
            <v>1547</v>
          </cell>
          <cell r="AA186">
            <v>1547</v>
          </cell>
        </row>
        <row r="187">
          <cell r="A187" t="str">
            <v>Gordon David</v>
          </cell>
          <cell r="B187">
            <v>1547</v>
          </cell>
          <cell r="C187">
            <v>1</v>
          </cell>
          <cell r="D187" t="str">
            <v>GER</v>
          </cell>
          <cell r="E187">
            <v>1579.3667223437599</v>
          </cell>
          <cell r="F187">
            <v>1579.3662109375</v>
          </cell>
          <cell r="G187">
            <v>1579.3662109375</v>
          </cell>
          <cell r="H187">
            <v>1579.3662109375</v>
          </cell>
          <cell r="I187">
            <v>1579.3662109375</v>
          </cell>
          <cell r="J187">
            <v>1579.3662109375</v>
          </cell>
          <cell r="K187">
            <v>1579.3662109375</v>
          </cell>
          <cell r="L187">
            <v>23</v>
          </cell>
          <cell r="M187">
            <v>17.491843893345106</v>
          </cell>
          <cell r="N187">
            <v>17.491836547851563</v>
          </cell>
          <cell r="O187">
            <v>17.491836547851563</v>
          </cell>
          <cell r="P187">
            <v>17.491836547851563</v>
          </cell>
          <cell r="Q187">
            <v>17.491836547851563</v>
          </cell>
          <cell r="R187">
            <v>17.491836547851563</v>
          </cell>
          <cell r="S187">
            <v>17.491836547851563</v>
          </cell>
          <cell r="T187">
            <v>17.491836547851563</v>
          </cell>
          <cell r="U187">
            <v>17.491836547851563</v>
          </cell>
          <cell r="V187">
            <v>17.491836547851563</v>
          </cell>
          <cell r="W187">
            <v>17.491836547851563</v>
          </cell>
          <cell r="X187">
            <v>17.491836547851563</v>
          </cell>
          <cell r="Y187">
            <v>17.491836547851563</v>
          </cell>
          <cell r="Z187">
            <v>17.491836547851563</v>
          </cell>
          <cell r="AA187">
            <v>17.491836547851563</v>
          </cell>
        </row>
        <row r="188">
          <cell r="A188" t="str">
            <v>Gordon Ilja</v>
          </cell>
          <cell r="B188">
            <v>17.491836547851563</v>
          </cell>
          <cell r="C188">
            <v>17.491836547851563</v>
          </cell>
          <cell r="D188" t="str">
            <v>GER</v>
          </cell>
          <cell r="E188">
            <v>1180.677215557123</v>
          </cell>
          <cell r="F188">
            <v>1180.6767578125</v>
          </cell>
          <cell r="G188">
            <v>1180.6767578125</v>
          </cell>
          <cell r="H188">
            <v>1180.6767578125</v>
          </cell>
          <cell r="I188">
            <v>1180.6767578125</v>
          </cell>
          <cell r="J188">
            <v>1180.6767578125</v>
          </cell>
          <cell r="K188">
            <v>1180.6767578125</v>
          </cell>
          <cell r="L188">
            <v>35</v>
          </cell>
          <cell r="M188">
            <v>0.92144192256341795</v>
          </cell>
          <cell r="N188">
            <v>0.92144155502319336</v>
          </cell>
          <cell r="O188">
            <v>0.92144155502319336</v>
          </cell>
          <cell r="P188">
            <v>0.92144155502319336</v>
          </cell>
          <cell r="Q188">
            <v>0.92144155502319336</v>
          </cell>
          <cell r="R188">
            <v>0.92144155502319336</v>
          </cell>
          <cell r="S188">
            <v>0.92144155502319336</v>
          </cell>
          <cell r="T188">
            <v>0.92144155502319336</v>
          </cell>
          <cell r="U188">
            <v>0.92144155502319336</v>
          </cell>
          <cell r="V188">
            <v>0.92144155502319336</v>
          </cell>
          <cell r="W188">
            <v>0.92144155502319336</v>
          </cell>
          <cell r="X188">
            <v>0.92144155502319336</v>
          </cell>
          <cell r="Y188">
            <v>0.92144155502319336</v>
          </cell>
          <cell r="Z188">
            <v>0.92144155502319336</v>
          </cell>
          <cell r="AA188">
            <v>0.92144155502319336</v>
          </cell>
        </row>
        <row r="189">
          <cell r="A189" t="str">
            <v>Gosa Vilnis</v>
          </cell>
          <cell r="B189">
            <v>0.92144155502319336</v>
          </cell>
          <cell r="C189">
            <v>0.92144155502319336</v>
          </cell>
          <cell r="D189" t="str">
            <v>LAT</v>
          </cell>
          <cell r="E189">
            <v>1338</v>
          </cell>
          <cell r="F189">
            <v>1338</v>
          </cell>
          <cell r="G189">
            <v>1338</v>
          </cell>
          <cell r="H189">
            <v>1338</v>
          </cell>
          <cell r="I189">
            <v>1338</v>
          </cell>
          <cell r="J189">
            <v>1338</v>
          </cell>
          <cell r="K189">
            <v>1338</v>
          </cell>
          <cell r="L189">
            <v>1338</v>
          </cell>
          <cell r="M189">
            <v>1338</v>
          </cell>
          <cell r="N189">
            <v>1338</v>
          </cell>
          <cell r="O189">
            <v>1338</v>
          </cell>
          <cell r="P189">
            <v>1338</v>
          </cell>
          <cell r="Q189">
            <v>1338</v>
          </cell>
          <cell r="R189">
            <v>1338</v>
          </cell>
          <cell r="S189">
            <v>1338</v>
          </cell>
          <cell r="T189">
            <v>1338</v>
          </cell>
          <cell r="U189">
            <v>1338</v>
          </cell>
          <cell r="V189">
            <v>1338</v>
          </cell>
          <cell r="W189">
            <v>1338</v>
          </cell>
          <cell r="X189">
            <v>1338</v>
          </cell>
          <cell r="Y189">
            <v>1338</v>
          </cell>
          <cell r="Z189">
            <v>1338</v>
          </cell>
          <cell r="AA189">
            <v>1338</v>
          </cell>
        </row>
        <row r="190">
          <cell r="A190" t="str">
            <v>Gozis Andris</v>
          </cell>
          <cell r="B190">
            <v>1338</v>
          </cell>
          <cell r="C190">
            <v>2</v>
          </cell>
          <cell r="D190" t="str">
            <v>LAT</v>
          </cell>
          <cell r="E190">
            <v>1640.8142999566346</v>
          </cell>
          <cell r="F190">
            <v>1640.8134765625</v>
          </cell>
          <cell r="G190">
            <v>1640.8134765625</v>
          </cell>
          <cell r="H190">
            <v>1640.8134765625</v>
          </cell>
          <cell r="I190">
            <v>1640.8134765625</v>
          </cell>
          <cell r="J190">
            <v>1640.8134765625</v>
          </cell>
          <cell r="K190">
            <v>1640.8134765625</v>
          </cell>
          <cell r="L190">
            <v>1640.8134765625</v>
          </cell>
          <cell r="M190">
            <v>1640.8134765625</v>
          </cell>
          <cell r="N190">
            <v>1640.8134765625</v>
          </cell>
          <cell r="O190">
            <v>1640.8134765625</v>
          </cell>
          <cell r="P190">
            <v>1640.8134765625</v>
          </cell>
          <cell r="Q190">
            <v>1640.8134765625</v>
          </cell>
          <cell r="R190">
            <v>1640.8134765625</v>
          </cell>
          <cell r="S190">
            <v>1640.8134765625</v>
          </cell>
          <cell r="T190">
            <v>1640.8134765625</v>
          </cell>
          <cell r="U190">
            <v>1640.8134765625</v>
          </cell>
          <cell r="V190">
            <v>1640.8134765625</v>
          </cell>
          <cell r="W190">
            <v>1640.8134765625</v>
          </cell>
          <cell r="X190">
            <v>1640.8134765625</v>
          </cell>
          <cell r="Y190">
            <v>1640.8134765625</v>
          </cell>
          <cell r="Z190">
            <v>1640.8134765625</v>
          </cell>
          <cell r="AA190">
            <v>1640.8134765625</v>
          </cell>
        </row>
        <row r="191">
          <cell r="A191" t="str">
            <v>Grants Andrejs</v>
          </cell>
          <cell r="B191">
            <v>1640.8134765625</v>
          </cell>
          <cell r="C191">
            <v>1640.8134765625</v>
          </cell>
          <cell r="D191" t="str">
            <v>LAT</v>
          </cell>
          <cell r="E191">
            <v>1628</v>
          </cell>
          <cell r="F191">
            <v>1628</v>
          </cell>
          <cell r="G191">
            <v>1628</v>
          </cell>
          <cell r="H191">
            <v>1628</v>
          </cell>
          <cell r="I191">
            <v>1628</v>
          </cell>
          <cell r="J191">
            <v>1628</v>
          </cell>
          <cell r="K191">
            <v>1628</v>
          </cell>
          <cell r="L191">
            <v>1628</v>
          </cell>
          <cell r="M191">
            <v>1628</v>
          </cell>
          <cell r="N191">
            <v>1628</v>
          </cell>
          <cell r="O191">
            <v>1628</v>
          </cell>
          <cell r="P191">
            <v>1628</v>
          </cell>
          <cell r="Q191">
            <v>1628</v>
          </cell>
          <cell r="R191">
            <v>1628</v>
          </cell>
          <cell r="S191">
            <v>1628</v>
          </cell>
          <cell r="T191">
            <v>1628</v>
          </cell>
          <cell r="U191">
            <v>1628</v>
          </cell>
          <cell r="V191">
            <v>1628</v>
          </cell>
          <cell r="W191">
            <v>1628</v>
          </cell>
          <cell r="X191">
            <v>1628</v>
          </cell>
          <cell r="Y191">
            <v>1628</v>
          </cell>
          <cell r="Z191">
            <v>1628</v>
          </cell>
          <cell r="AA191">
            <v>1628</v>
          </cell>
        </row>
        <row r="192">
          <cell r="A192" t="str">
            <v>Gricmanis Imants</v>
          </cell>
          <cell r="B192">
            <v>1628</v>
          </cell>
          <cell r="C192">
            <v>1</v>
          </cell>
          <cell r="D192" t="str">
            <v>LAT</v>
          </cell>
          <cell r="E192">
            <v>1800</v>
          </cell>
          <cell r="F192">
            <v>1800</v>
          </cell>
          <cell r="G192">
            <v>1800</v>
          </cell>
          <cell r="H192">
            <v>1800</v>
          </cell>
          <cell r="I192">
            <v>1800</v>
          </cell>
          <cell r="J192">
            <v>1800</v>
          </cell>
          <cell r="K192">
            <v>1800</v>
          </cell>
          <cell r="L192">
            <v>1800</v>
          </cell>
          <cell r="M192">
            <v>1800</v>
          </cell>
          <cell r="N192">
            <v>1800</v>
          </cell>
          <cell r="O192">
            <v>1800</v>
          </cell>
          <cell r="P192">
            <v>1800</v>
          </cell>
          <cell r="Q192">
            <v>1800</v>
          </cell>
          <cell r="R192">
            <v>1800</v>
          </cell>
          <cell r="S192">
            <v>1800</v>
          </cell>
          <cell r="T192">
            <v>1800</v>
          </cell>
          <cell r="U192">
            <v>1800</v>
          </cell>
          <cell r="V192">
            <v>1800</v>
          </cell>
          <cell r="W192">
            <v>1800</v>
          </cell>
          <cell r="X192">
            <v>1800</v>
          </cell>
          <cell r="Y192">
            <v>1800</v>
          </cell>
          <cell r="Z192">
            <v>1800</v>
          </cell>
          <cell r="AA192">
            <v>1800</v>
          </cell>
        </row>
        <row r="193">
          <cell r="A193" t="str">
            <v>Grinvalds Aivars</v>
          </cell>
          <cell r="B193">
            <v>1800</v>
          </cell>
          <cell r="C193" t="str">
            <v>NM</v>
          </cell>
          <cell r="D193" t="str">
            <v>LAT</v>
          </cell>
          <cell r="E193">
            <v>2056.9503132462164</v>
          </cell>
          <cell r="F193">
            <v>2056.94921875</v>
          </cell>
          <cell r="G193">
            <v>2056.94921875</v>
          </cell>
          <cell r="H193">
            <v>2056.94921875</v>
          </cell>
          <cell r="I193">
            <v>2056.94921875</v>
          </cell>
          <cell r="J193">
            <v>2056.94921875</v>
          </cell>
          <cell r="K193">
            <v>2056.94921875</v>
          </cell>
          <cell r="L193">
            <v>2056.94921875</v>
          </cell>
          <cell r="M193">
            <v>2056.94921875</v>
          </cell>
          <cell r="N193">
            <v>2056.94921875</v>
          </cell>
          <cell r="O193">
            <v>2056.94921875</v>
          </cell>
          <cell r="P193">
            <v>2056.94921875</v>
          </cell>
          <cell r="Q193">
            <v>2056.94921875</v>
          </cell>
          <cell r="R193">
            <v>2056.94921875</v>
          </cell>
          <cell r="S193">
            <v>2056.94921875</v>
          </cell>
          <cell r="T193">
            <v>2056.94921875</v>
          </cell>
          <cell r="U193">
            <v>2056.94921875</v>
          </cell>
          <cell r="V193">
            <v>2056.94921875</v>
          </cell>
          <cell r="W193">
            <v>2056.94921875</v>
          </cell>
          <cell r="X193">
            <v>2056.94921875</v>
          </cell>
          <cell r="Y193">
            <v>2056.94921875</v>
          </cell>
          <cell r="Z193">
            <v>2056.94921875</v>
          </cell>
          <cell r="AA193">
            <v>2056.94921875</v>
          </cell>
        </row>
        <row r="194">
          <cell r="A194" t="str">
            <v>Griscenko Harijs</v>
          </cell>
          <cell r="B194">
            <v>2056.94921875</v>
          </cell>
          <cell r="C194">
            <v>1</v>
          </cell>
          <cell r="D194" t="str">
            <v>LAT</v>
          </cell>
          <cell r="E194">
            <v>1846</v>
          </cell>
          <cell r="F194">
            <v>1846</v>
          </cell>
          <cell r="G194">
            <v>1846</v>
          </cell>
          <cell r="H194">
            <v>1846</v>
          </cell>
          <cell r="I194">
            <v>1846</v>
          </cell>
          <cell r="J194">
            <v>1846</v>
          </cell>
          <cell r="K194">
            <v>1846</v>
          </cell>
          <cell r="L194">
            <v>1846</v>
          </cell>
          <cell r="M194">
            <v>1846</v>
          </cell>
          <cell r="N194">
            <v>1846</v>
          </cell>
          <cell r="O194">
            <v>1846</v>
          </cell>
          <cell r="P194">
            <v>1846</v>
          </cell>
          <cell r="Q194">
            <v>1846</v>
          </cell>
          <cell r="R194">
            <v>1846</v>
          </cell>
          <cell r="S194">
            <v>1846</v>
          </cell>
          <cell r="T194">
            <v>1846</v>
          </cell>
          <cell r="U194">
            <v>1846</v>
          </cell>
          <cell r="V194">
            <v>1846</v>
          </cell>
          <cell r="W194">
            <v>1846</v>
          </cell>
          <cell r="X194">
            <v>1846</v>
          </cell>
          <cell r="Y194">
            <v>1846</v>
          </cell>
          <cell r="Z194">
            <v>1846</v>
          </cell>
          <cell r="AA194">
            <v>1846</v>
          </cell>
        </row>
        <row r="195">
          <cell r="A195" t="str">
            <v>Griskevics Janis</v>
          </cell>
          <cell r="B195">
            <v>1846</v>
          </cell>
          <cell r="C195">
            <v>1846</v>
          </cell>
          <cell r="D195" t="str">
            <v>LAT</v>
          </cell>
          <cell r="E195">
            <v>1689.4120540840531</v>
          </cell>
          <cell r="F195">
            <v>1689.4111328125</v>
          </cell>
          <cell r="G195">
            <v>1689.4111328125</v>
          </cell>
          <cell r="H195">
            <v>1689.4111328125</v>
          </cell>
          <cell r="I195">
            <v>1689.4111328125</v>
          </cell>
          <cell r="J195">
            <v>1689.4111328125</v>
          </cell>
          <cell r="K195">
            <v>1689.4111328125</v>
          </cell>
          <cell r="L195">
            <v>1689.4111328125</v>
          </cell>
          <cell r="M195">
            <v>1689.4111328125</v>
          </cell>
          <cell r="N195">
            <v>1689.4111328125</v>
          </cell>
          <cell r="O195">
            <v>1689.4111328125</v>
          </cell>
          <cell r="P195">
            <v>1689.4111328125</v>
          </cell>
          <cell r="Q195">
            <v>1689.4111328125</v>
          </cell>
          <cell r="R195">
            <v>1689.4111328125</v>
          </cell>
          <cell r="S195">
            <v>1689.4111328125</v>
          </cell>
          <cell r="T195">
            <v>1689.4111328125</v>
          </cell>
          <cell r="U195">
            <v>1689.4111328125</v>
          </cell>
          <cell r="V195">
            <v>1689.4111328125</v>
          </cell>
          <cell r="W195">
            <v>1689.4111328125</v>
          </cell>
          <cell r="X195">
            <v>1689.4111328125</v>
          </cell>
          <cell r="Y195">
            <v>1689.4111328125</v>
          </cell>
          <cell r="Z195">
            <v>1689.4111328125</v>
          </cell>
          <cell r="AA195">
            <v>1689.4111328125</v>
          </cell>
        </row>
        <row r="196">
          <cell r="A196" t="str">
            <v>Grosens Ainars</v>
          </cell>
          <cell r="B196" t="str">
            <v>IM</v>
          </cell>
          <cell r="C196" t="str">
            <v>NM</v>
          </cell>
          <cell r="D196" t="str">
            <v>LAT</v>
          </cell>
          <cell r="E196">
            <v>2098.2028508360186</v>
          </cell>
          <cell r="F196">
            <v>2098.201171875</v>
          </cell>
          <cell r="G196">
            <v>2098.201171875</v>
          </cell>
          <cell r="H196">
            <v>2098.201171875</v>
          </cell>
          <cell r="I196">
            <v>2098.201171875</v>
          </cell>
          <cell r="J196">
            <v>2098.201171875</v>
          </cell>
          <cell r="K196">
            <v>2098.201171875</v>
          </cell>
          <cell r="L196">
            <v>2098.201171875</v>
          </cell>
          <cell r="M196">
            <v>2098.201171875</v>
          </cell>
          <cell r="N196">
            <v>2098.201171875</v>
          </cell>
          <cell r="O196">
            <v>2098.201171875</v>
          </cell>
          <cell r="P196">
            <v>2098.201171875</v>
          </cell>
          <cell r="Q196">
            <v>2098.201171875</v>
          </cell>
          <cell r="R196">
            <v>2098.201171875</v>
          </cell>
          <cell r="S196">
            <v>2098.201171875</v>
          </cell>
          <cell r="T196">
            <v>2098.201171875</v>
          </cell>
          <cell r="U196">
            <v>2098.201171875</v>
          </cell>
          <cell r="V196">
            <v>2098.201171875</v>
          </cell>
          <cell r="W196">
            <v>2098.201171875</v>
          </cell>
          <cell r="X196">
            <v>2098.201171875</v>
          </cell>
          <cell r="Y196">
            <v>2098.201171875</v>
          </cell>
          <cell r="Z196">
            <v>2098.201171875</v>
          </cell>
          <cell r="AA196">
            <v>2098.201171875</v>
          </cell>
        </row>
        <row r="197">
          <cell r="A197" t="str">
            <v>Grosens Juris</v>
          </cell>
          <cell r="B197" t="str">
            <v>IGM</v>
          </cell>
          <cell r="C197" t="str">
            <v>GM</v>
          </cell>
          <cell r="D197" t="str">
            <v>LAT</v>
          </cell>
          <cell r="E197">
            <v>2500</v>
          </cell>
          <cell r="F197">
            <v>2500</v>
          </cell>
          <cell r="G197">
            <v>2500</v>
          </cell>
          <cell r="H197">
            <v>2500</v>
          </cell>
          <cell r="I197">
            <v>2500</v>
          </cell>
          <cell r="J197">
            <v>2500</v>
          </cell>
          <cell r="K197">
            <v>2500</v>
          </cell>
          <cell r="L197">
            <v>2500</v>
          </cell>
          <cell r="M197">
            <v>2500</v>
          </cell>
          <cell r="N197">
            <v>2500</v>
          </cell>
          <cell r="O197">
            <v>2500</v>
          </cell>
          <cell r="P197">
            <v>2500</v>
          </cell>
          <cell r="Q197">
            <v>2500</v>
          </cell>
          <cell r="R197">
            <v>2500</v>
          </cell>
          <cell r="S197">
            <v>2500</v>
          </cell>
          <cell r="T197">
            <v>2500</v>
          </cell>
          <cell r="U197">
            <v>2500</v>
          </cell>
          <cell r="V197">
            <v>2500</v>
          </cell>
          <cell r="W197">
            <v>2500</v>
          </cell>
          <cell r="X197">
            <v>2500</v>
          </cell>
          <cell r="Y197">
            <v>2500</v>
          </cell>
          <cell r="Z197">
            <v>2500</v>
          </cell>
          <cell r="AA197">
            <v>2500</v>
          </cell>
        </row>
        <row r="198">
          <cell r="A198" t="str">
            <v>Grosny Alexander</v>
          </cell>
          <cell r="B198">
            <v>2500</v>
          </cell>
          <cell r="C198">
            <v>2</v>
          </cell>
          <cell r="D198" t="str">
            <v>GER</v>
          </cell>
          <cell r="E198">
            <v>1436.6556521963387</v>
          </cell>
          <cell r="F198">
            <v>1436.6552734375</v>
          </cell>
          <cell r="G198">
            <v>1436.6552734375</v>
          </cell>
          <cell r="H198">
            <v>1436.6552734375</v>
          </cell>
          <cell r="I198">
            <v>1436.6552734375</v>
          </cell>
          <cell r="J198">
            <v>1436.6552734375</v>
          </cell>
          <cell r="K198">
            <v>1436.6552734375</v>
          </cell>
          <cell r="L198">
            <v>31</v>
          </cell>
          <cell r="M198">
            <v>6.3202547960595323</v>
          </cell>
          <cell r="N198">
            <v>6.32025146484375</v>
          </cell>
          <cell r="O198">
            <v>6.32025146484375</v>
          </cell>
          <cell r="P198">
            <v>6.32025146484375</v>
          </cell>
          <cell r="Q198">
            <v>6.32025146484375</v>
          </cell>
          <cell r="R198">
            <v>6.32025146484375</v>
          </cell>
          <cell r="S198">
            <v>6.32025146484375</v>
          </cell>
          <cell r="T198">
            <v>6.32025146484375</v>
          </cell>
          <cell r="U198">
            <v>6.32025146484375</v>
          </cell>
          <cell r="V198">
            <v>6.32025146484375</v>
          </cell>
          <cell r="W198">
            <v>6.32025146484375</v>
          </cell>
          <cell r="X198">
            <v>6.32025146484375</v>
          </cell>
          <cell r="Y198">
            <v>6.32025146484375</v>
          </cell>
          <cell r="Z198">
            <v>6.32025146484375</v>
          </cell>
          <cell r="AA198">
            <v>6.32025146484375</v>
          </cell>
        </row>
        <row r="199">
          <cell r="A199" t="str">
            <v>Gudkov Gennadiy</v>
          </cell>
          <cell r="B199">
            <v>6.32025146484375</v>
          </cell>
          <cell r="C199">
            <v>4</v>
          </cell>
          <cell r="D199" t="str">
            <v>RUS</v>
          </cell>
          <cell r="E199">
            <v>1277.6649846426653</v>
          </cell>
          <cell r="F199">
            <v>1277.6640625</v>
          </cell>
          <cell r="G199">
            <v>1277.6640625</v>
          </cell>
          <cell r="H199">
            <v>1277.6640625</v>
          </cell>
          <cell r="I199">
            <v>1277.6640625</v>
          </cell>
          <cell r="J199">
            <v>1277.6640625</v>
          </cell>
          <cell r="K199">
            <v>1277.6640625</v>
          </cell>
          <cell r="L199">
            <v>1277.6640625</v>
          </cell>
          <cell r="M199">
            <v>1277.6640625</v>
          </cell>
          <cell r="N199">
            <v>1277.6640625</v>
          </cell>
          <cell r="O199">
            <v>1277.6640625</v>
          </cell>
          <cell r="P199">
            <v>1277.6640625</v>
          </cell>
          <cell r="Q199">
            <v>1277.6640625</v>
          </cell>
          <cell r="R199">
            <v>1277.6640625</v>
          </cell>
          <cell r="S199">
            <v>1277.6640625</v>
          </cell>
          <cell r="T199">
            <v>1277.6640625</v>
          </cell>
          <cell r="U199">
            <v>1277.6640625</v>
          </cell>
          <cell r="V199">
            <v>1277.6640625</v>
          </cell>
          <cell r="W199">
            <v>1277.6640625</v>
          </cell>
          <cell r="X199">
            <v>1277.6640625</v>
          </cell>
          <cell r="Y199">
            <v>1277.6640625</v>
          </cell>
          <cell r="Z199">
            <v>1277.6640625</v>
          </cell>
          <cell r="AA199">
            <v>1277.6640625</v>
          </cell>
        </row>
        <row r="200">
          <cell r="A200" t="str">
            <v>Gusakov Anatoliy</v>
          </cell>
          <cell r="B200">
            <v>1277.6640625</v>
          </cell>
          <cell r="C200">
            <v>1277.6640625</v>
          </cell>
          <cell r="D200" t="str">
            <v>RUS</v>
          </cell>
          <cell r="E200">
            <v>1278</v>
          </cell>
          <cell r="F200">
            <v>1278</v>
          </cell>
          <cell r="G200">
            <v>1278</v>
          </cell>
          <cell r="H200">
            <v>1278</v>
          </cell>
          <cell r="I200">
            <v>1278</v>
          </cell>
          <cell r="J200">
            <v>1278</v>
          </cell>
          <cell r="K200">
            <v>1278</v>
          </cell>
          <cell r="L200">
            <v>1278</v>
          </cell>
          <cell r="M200">
            <v>1278</v>
          </cell>
          <cell r="N200">
            <v>1278</v>
          </cell>
          <cell r="O200">
            <v>1278</v>
          </cell>
          <cell r="P200">
            <v>1278</v>
          </cell>
          <cell r="Q200">
            <v>1278</v>
          </cell>
          <cell r="R200">
            <v>1278</v>
          </cell>
          <cell r="S200">
            <v>1278</v>
          </cell>
          <cell r="T200">
            <v>1278</v>
          </cell>
          <cell r="U200">
            <v>1278</v>
          </cell>
          <cell r="V200">
            <v>1278</v>
          </cell>
          <cell r="W200">
            <v>1278</v>
          </cell>
          <cell r="X200">
            <v>1278</v>
          </cell>
          <cell r="Y200">
            <v>1278</v>
          </cell>
          <cell r="Z200">
            <v>1278</v>
          </cell>
          <cell r="AA200">
            <v>1278</v>
          </cell>
        </row>
        <row r="201">
          <cell r="A201" t="str">
            <v>Gushchin Sergei</v>
          </cell>
          <cell r="B201">
            <v>1278</v>
          </cell>
          <cell r="C201">
            <v>4</v>
          </cell>
          <cell r="D201" t="str">
            <v>RUS</v>
          </cell>
          <cell r="E201">
            <v>1216.4908470695868</v>
          </cell>
          <cell r="F201">
            <v>1216.490234375</v>
          </cell>
          <cell r="G201">
            <v>1216.490234375</v>
          </cell>
          <cell r="H201">
            <v>1216.490234375</v>
          </cell>
          <cell r="I201">
            <v>1216.490234375</v>
          </cell>
          <cell r="J201">
            <v>1216.490234375</v>
          </cell>
          <cell r="K201">
            <v>1216.490234375</v>
          </cell>
          <cell r="L201">
            <v>1216.490234375</v>
          </cell>
          <cell r="M201">
            <v>1216.490234375</v>
          </cell>
          <cell r="N201">
            <v>1216.490234375</v>
          </cell>
          <cell r="O201">
            <v>1216.490234375</v>
          </cell>
          <cell r="P201">
            <v>1216.490234375</v>
          </cell>
          <cell r="Q201">
            <v>1216.490234375</v>
          </cell>
          <cell r="R201">
            <v>1216.490234375</v>
          </cell>
          <cell r="S201">
            <v>1216.490234375</v>
          </cell>
          <cell r="T201">
            <v>1216.490234375</v>
          </cell>
          <cell r="U201">
            <v>1216.490234375</v>
          </cell>
          <cell r="V201">
            <v>1216.490234375</v>
          </cell>
          <cell r="W201">
            <v>1216.490234375</v>
          </cell>
          <cell r="X201">
            <v>1216.490234375</v>
          </cell>
          <cell r="Y201">
            <v>1216.490234375</v>
          </cell>
          <cell r="Z201">
            <v>1216.490234375</v>
          </cell>
          <cell r="AA201">
            <v>1216.490234375</v>
          </cell>
        </row>
        <row r="202">
          <cell r="A202" t="str">
            <v>Gutbergs Edmunds</v>
          </cell>
          <cell r="B202">
            <v>1216.490234375</v>
          </cell>
          <cell r="C202">
            <v>1216.490234375</v>
          </cell>
          <cell r="D202" t="str">
            <v>LAT</v>
          </cell>
          <cell r="E202">
            <v>1184.0028101370415</v>
          </cell>
          <cell r="F202">
            <v>1184.001953125</v>
          </cell>
          <cell r="G202">
            <v>1184.001953125</v>
          </cell>
          <cell r="H202">
            <v>1184.001953125</v>
          </cell>
          <cell r="I202">
            <v>1184.001953125</v>
          </cell>
          <cell r="J202">
            <v>1184.001953125</v>
          </cell>
          <cell r="K202">
            <v>1184.001953125</v>
          </cell>
          <cell r="L202">
            <v>1184.001953125</v>
          </cell>
          <cell r="M202">
            <v>1184.001953125</v>
          </cell>
          <cell r="N202">
            <v>1184.001953125</v>
          </cell>
          <cell r="O202">
            <v>1184.001953125</v>
          </cell>
          <cell r="P202">
            <v>1184.001953125</v>
          </cell>
          <cell r="Q202">
            <v>1184.001953125</v>
          </cell>
          <cell r="R202">
            <v>1184.001953125</v>
          </cell>
          <cell r="S202">
            <v>1184.001953125</v>
          </cell>
          <cell r="T202">
            <v>1184.001953125</v>
          </cell>
          <cell r="U202">
            <v>1184.001953125</v>
          </cell>
          <cell r="V202">
            <v>1184.001953125</v>
          </cell>
          <cell r="W202">
            <v>1184.001953125</v>
          </cell>
          <cell r="X202">
            <v>1184.001953125</v>
          </cell>
          <cell r="Y202">
            <v>1184.001953125</v>
          </cell>
          <cell r="Z202">
            <v>1184.001953125</v>
          </cell>
          <cell r="AA202">
            <v>1184.001953125</v>
          </cell>
        </row>
        <row r="203">
          <cell r="A203" t="str">
            <v>Haav Elmo</v>
          </cell>
          <cell r="B203">
            <v>1184.001953125</v>
          </cell>
          <cell r="C203">
            <v>1</v>
          </cell>
          <cell r="D203" t="str">
            <v>EST</v>
          </cell>
          <cell r="E203">
            <v>1800</v>
          </cell>
          <cell r="F203">
            <v>1800</v>
          </cell>
          <cell r="G203">
            <v>1800</v>
          </cell>
          <cell r="H203">
            <v>1800</v>
          </cell>
          <cell r="I203">
            <v>1800</v>
          </cell>
          <cell r="J203">
            <v>1800</v>
          </cell>
          <cell r="K203">
            <v>1800</v>
          </cell>
          <cell r="L203">
            <v>1800</v>
          </cell>
          <cell r="M203">
            <v>1800</v>
          </cell>
          <cell r="N203">
            <v>1800</v>
          </cell>
          <cell r="O203">
            <v>1800</v>
          </cell>
          <cell r="P203">
            <v>1800</v>
          </cell>
          <cell r="Q203">
            <v>1800</v>
          </cell>
          <cell r="R203">
            <v>1800</v>
          </cell>
          <cell r="S203">
            <v>1800</v>
          </cell>
          <cell r="T203">
            <v>1800</v>
          </cell>
          <cell r="U203">
            <v>1800</v>
          </cell>
          <cell r="V203">
            <v>1800</v>
          </cell>
          <cell r="W203">
            <v>1800</v>
          </cell>
          <cell r="X203">
            <v>1800</v>
          </cell>
          <cell r="Y203">
            <v>1800</v>
          </cell>
          <cell r="Z203">
            <v>1800</v>
          </cell>
          <cell r="AA203">
            <v>1800</v>
          </cell>
        </row>
        <row r="204">
          <cell r="A204" t="str">
            <v>Habel Luca</v>
          </cell>
          <cell r="B204">
            <v>1800</v>
          </cell>
          <cell r="C204">
            <v>4</v>
          </cell>
          <cell r="D204" t="str">
            <v>GER</v>
          </cell>
          <cell r="E204">
            <v>1369</v>
          </cell>
          <cell r="F204">
            <v>1369</v>
          </cell>
          <cell r="G204">
            <v>1369</v>
          </cell>
          <cell r="H204">
            <v>1369</v>
          </cell>
          <cell r="I204">
            <v>1369</v>
          </cell>
          <cell r="J204">
            <v>1369</v>
          </cell>
          <cell r="K204">
            <v>1369</v>
          </cell>
          <cell r="L204">
            <v>1369</v>
          </cell>
          <cell r="M204">
            <v>1369</v>
          </cell>
          <cell r="N204">
            <v>1369</v>
          </cell>
          <cell r="O204">
            <v>1369</v>
          </cell>
          <cell r="P204">
            <v>1369</v>
          </cell>
          <cell r="Q204">
            <v>1369</v>
          </cell>
          <cell r="R204">
            <v>1369</v>
          </cell>
          <cell r="S204">
            <v>1369</v>
          </cell>
          <cell r="T204">
            <v>1369</v>
          </cell>
          <cell r="U204">
            <v>1369</v>
          </cell>
          <cell r="V204">
            <v>1369</v>
          </cell>
          <cell r="W204">
            <v>1369</v>
          </cell>
          <cell r="X204">
            <v>1369</v>
          </cell>
          <cell r="Y204">
            <v>1369</v>
          </cell>
          <cell r="Z204">
            <v>1369</v>
          </cell>
          <cell r="AA204">
            <v>1369</v>
          </cell>
        </row>
        <row r="205">
          <cell r="A205" t="str">
            <v>Habel Robert</v>
          </cell>
          <cell r="B205">
            <v>1369</v>
          </cell>
          <cell r="C205">
            <v>4</v>
          </cell>
          <cell r="D205" t="str">
            <v>GER</v>
          </cell>
          <cell r="E205">
            <v>1202.6386222793581</v>
          </cell>
          <cell r="F205">
            <v>1202.6376953125</v>
          </cell>
          <cell r="G205">
            <v>1202.6376953125</v>
          </cell>
          <cell r="H205">
            <v>1202.6376953125</v>
          </cell>
          <cell r="I205">
            <v>1202.6376953125</v>
          </cell>
          <cell r="J205">
            <v>1202.6376953125</v>
          </cell>
          <cell r="K205">
            <v>1202.6376953125</v>
          </cell>
          <cell r="L205">
            <v>1202.6376953125</v>
          </cell>
          <cell r="M205">
            <v>1202.6376953125</v>
          </cell>
          <cell r="N205">
            <v>1202.6376953125</v>
          </cell>
          <cell r="O205">
            <v>1202.6376953125</v>
          </cell>
          <cell r="P205">
            <v>1202.6376953125</v>
          </cell>
          <cell r="Q205">
            <v>1202.6376953125</v>
          </cell>
          <cell r="R205">
            <v>1202.6376953125</v>
          </cell>
          <cell r="S205">
            <v>1202.6376953125</v>
          </cell>
          <cell r="T205">
            <v>1202.6376953125</v>
          </cell>
          <cell r="U205">
            <v>1202.6376953125</v>
          </cell>
          <cell r="V205">
            <v>1202.6376953125</v>
          </cell>
          <cell r="W205">
            <v>1202.6376953125</v>
          </cell>
          <cell r="X205">
            <v>1202.6376953125</v>
          </cell>
          <cell r="Y205">
            <v>1202.6376953125</v>
          </cell>
          <cell r="Z205">
            <v>1202.6376953125</v>
          </cell>
          <cell r="AA205">
            <v>1202.6376953125</v>
          </cell>
        </row>
        <row r="206">
          <cell r="A206" t="str">
            <v>Haperskij Juriy</v>
          </cell>
          <cell r="B206">
            <v>1202.6376953125</v>
          </cell>
          <cell r="C206">
            <v>1202.6376953125</v>
          </cell>
          <cell r="D206" t="str">
            <v>RUS</v>
          </cell>
          <cell r="E206">
            <v>1256</v>
          </cell>
          <cell r="F206">
            <v>1256</v>
          </cell>
          <cell r="G206">
            <v>1256</v>
          </cell>
          <cell r="H206">
            <v>1256</v>
          </cell>
          <cell r="I206">
            <v>1256</v>
          </cell>
          <cell r="J206">
            <v>1256</v>
          </cell>
          <cell r="K206">
            <v>1256</v>
          </cell>
          <cell r="L206">
            <v>1256</v>
          </cell>
          <cell r="M206">
            <v>1256</v>
          </cell>
          <cell r="N206">
            <v>1256</v>
          </cell>
          <cell r="O206">
            <v>1256</v>
          </cell>
          <cell r="P206">
            <v>1256</v>
          </cell>
          <cell r="Q206">
            <v>1256</v>
          </cell>
          <cell r="R206">
            <v>1256</v>
          </cell>
          <cell r="S206">
            <v>1256</v>
          </cell>
          <cell r="T206">
            <v>1256</v>
          </cell>
          <cell r="U206">
            <v>1256</v>
          </cell>
          <cell r="V206">
            <v>1256</v>
          </cell>
          <cell r="W206">
            <v>1256</v>
          </cell>
          <cell r="X206">
            <v>1256</v>
          </cell>
          <cell r="Y206">
            <v>1256</v>
          </cell>
          <cell r="Z206">
            <v>1256</v>
          </cell>
          <cell r="AA206">
            <v>1256</v>
          </cell>
        </row>
        <row r="207">
          <cell r="A207" t="str">
            <v>Hardt Rainer</v>
          </cell>
          <cell r="B207">
            <v>1256</v>
          </cell>
          <cell r="C207">
            <v>4</v>
          </cell>
          <cell r="D207" t="str">
            <v>GER</v>
          </cell>
          <cell r="E207">
            <v>1200</v>
          </cell>
          <cell r="F207">
            <v>1200</v>
          </cell>
          <cell r="G207">
            <v>1200</v>
          </cell>
          <cell r="H207">
            <v>1200</v>
          </cell>
          <cell r="I207">
            <v>1200</v>
          </cell>
          <cell r="J207">
            <v>1200</v>
          </cell>
          <cell r="K207">
            <v>1200</v>
          </cell>
          <cell r="L207">
            <v>1200</v>
          </cell>
          <cell r="M207">
            <v>1200</v>
          </cell>
          <cell r="N207">
            <v>1200</v>
          </cell>
          <cell r="O207">
            <v>1200</v>
          </cell>
          <cell r="P207">
            <v>1200</v>
          </cell>
          <cell r="Q207">
            <v>1200</v>
          </cell>
          <cell r="R207">
            <v>1200</v>
          </cell>
          <cell r="S207">
            <v>1200</v>
          </cell>
          <cell r="T207">
            <v>1200</v>
          </cell>
          <cell r="U207">
            <v>1200</v>
          </cell>
          <cell r="V207">
            <v>1200</v>
          </cell>
          <cell r="W207">
            <v>1200</v>
          </cell>
          <cell r="X207">
            <v>1200</v>
          </cell>
          <cell r="Y207">
            <v>1200</v>
          </cell>
          <cell r="Z207">
            <v>1200</v>
          </cell>
          <cell r="AA207">
            <v>1200</v>
          </cell>
        </row>
        <row r="208">
          <cell r="A208" t="str">
            <v>Heina Vallo</v>
          </cell>
          <cell r="B208">
            <v>1200</v>
          </cell>
          <cell r="C208">
            <v>1200</v>
          </cell>
          <cell r="D208" t="str">
            <v>EST</v>
          </cell>
          <cell r="E208">
            <v>1320.463993267979</v>
          </cell>
          <cell r="F208">
            <v>1320.4638671875</v>
          </cell>
          <cell r="G208">
            <v>1320.4638671875</v>
          </cell>
          <cell r="H208">
            <v>1320.4638671875</v>
          </cell>
          <cell r="I208">
            <v>1320.4638671875</v>
          </cell>
          <cell r="J208">
            <v>52</v>
          </cell>
          <cell r="K208">
            <v>9.6846962317354528</v>
          </cell>
          <cell r="L208">
            <v>27</v>
          </cell>
          <cell r="M208">
            <v>11.823145876490409</v>
          </cell>
          <cell r="N208">
            <v>11.823143005371094</v>
          </cell>
          <cell r="O208">
            <v>11.823143005371094</v>
          </cell>
          <cell r="P208">
            <v>11.823143005371094</v>
          </cell>
          <cell r="Q208">
            <v>11.823143005371094</v>
          </cell>
          <cell r="R208">
            <v>11.823143005371094</v>
          </cell>
          <cell r="S208">
            <v>11.823143005371094</v>
          </cell>
          <cell r="T208">
            <v>11.823143005371094</v>
          </cell>
          <cell r="U208">
            <v>11.823143005371094</v>
          </cell>
          <cell r="V208">
            <v>11.823143005371094</v>
          </cell>
          <cell r="W208">
            <v>11.823143005371094</v>
          </cell>
          <cell r="X208">
            <v>11.823143005371094</v>
          </cell>
          <cell r="Y208">
            <v>11.823143005371094</v>
          </cell>
          <cell r="Z208">
            <v>11.823143005371094</v>
          </cell>
          <cell r="AA208">
            <v>11.823143005371094</v>
          </cell>
        </row>
        <row r="209">
          <cell r="A209" t="str">
            <v>Helmanis Janis</v>
          </cell>
          <cell r="B209">
            <v>11.823143005371094</v>
          </cell>
          <cell r="C209">
            <v>4</v>
          </cell>
          <cell r="D209" t="str">
            <v>LAT</v>
          </cell>
          <cell r="E209">
            <v>1200</v>
          </cell>
          <cell r="F209">
            <v>1200</v>
          </cell>
          <cell r="G209">
            <v>1200</v>
          </cell>
          <cell r="H209">
            <v>1200</v>
          </cell>
          <cell r="I209">
            <v>1200</v>
          </cell>
          <cell r="J209">
            <v>1200</v>
          </cell>
          <cell r="K209">
            <v>1200</v>
          </cell>
          <cell r="L209">
            <v>1200</v>
          </cell>
          <cell r="M209">
            <v>1200</v>
          </cell>
          <cell r="N209">
            <v>1200</v>
          </cell>
          <cell r="O209">
            <v>1200</v>
          </cell>
          <cell r="P209">
            <v>1200</v>
          </cell>
          <cell r="Q209">
            <v>1200</v>
          </cell>
          <cell r="R209">
            <v>1200</v>
          </cell>
          <cell r="S209">
            <v>1200</v>
          </cell>
          <cell r="T209">
            <v>1200</v>
          </cell>
          <cell r="U209">
            <v>1200</v>
          </cell>
          <cell r="V209">
            <v>1200</v>
          </cell>
          <cell r="W209">
            <v>1200</v>
          </cell>
          <cell r="X209">
            <v>1200</v>
          </cell>
          <cell r="Y209">
            <v>1200</v>
          </cell>
          <cell r="Z209">
            <v>1200</v>
          </cell>
          <cell r="AA209">
            <v>1200</v>
          </cell>
        </row>
        <row r="210">
          <cell r="A210" t="str">
            <v>Helm-Rosin Kaupo</v>
          </cell>
          <cell r="B210">
            <v>1200</v>
          </cell>
          <cell r="C210" t="str">
            <v>NM</v>
          </cell>
          <cell r="D210" t="str">
            <v>EST</v>
          </cell>
          <cell r="E210">
            <v>1720</v>
          </cell>
          <cell r="F210">
            <v>1720</v>
          </cell>
          <cell r="G210">
            <v>1720</v>
          </cell>
          <cell r="H210">
            <v>1720</v>
          </cell>
          <cell r="I210">
            <v>1720</v>
          </cell>
          <cell r="J210">
            <v>20</v>
          </cell>
          <cell r="K210">
            <v>45.478326781716589</v>
          </cell>
          <cell r="L210">
            <v>45.478302001953125</v>
          </cell>
          <cell r="M210">
            <v>45.478302001953125</v>
          </cell>
          <cell r="N210">
            <v>45.478302001953125</v>
          </cell>
          <cell r="O210">
            <v>45.478302001953125</v>
          </cell>
          <cell r="P210">
            <v>45.478302001953125</v>
          </cell>
          <cell r="Q210">
            <v>45.478302001953125</v>
          </cell>
          <cell r="R210">
            <v>45.478302001953125</v>
          </cell>
          <cell r="S210">
            <v>45.478302001953125</v>
          </cell>
          <cell r="T210">
            <v>45.478302001953125</v>
          </cell>
          <cell r="U210">
            <v>45.478302001953125</v>
          </cell>
          <cell r="V210">
            <v>45.478302001953125</v>
          </cell>
          <cell r="W210">
            <v>45.478302001953125</v>
          </cell>
          <cell r="X210">
            <v>45.478302001953125</v>
          </cell>
          <cell r="Y210">
            <v>45.478302001953125</v>
          </cell>
          <cell r="Z210">
            <v>45.478302001953125</v>
          </cell>
          <cell r="AA210">
            <v>45.478302001953125</v>
          </cell>
        </row>
        <row r="211">
          <cell r="A211" t="str">
            <v>Hendrik Raid</v>
          </cell>
          <cell r="B211">
            <v>45.478302001953125</v>
          </cell>
          <cell r="C211">
            <v>4</v>
          </cell>
          <cell r="D211">
            <v>4</v>
          </cell>
          <cell r="E211">
            <v>1200</v>
          </cell>
          <cell r="F211">
            <v>1200</v>
          </cell>
          <cell r="G211">
            <v>1200</v>
          </cell>
          <cell r="H211">
            <v>1200</v>
          </cell>
          <cell r="I211">
            <v>1200</v>
          </cell>
          <cell r="J211">
            <v>1200</v>
          </cell>
          <cell r="K211">
            <v>1200</v>
          </cell>
          <cell r="L211">
            <v>1200</v>
          </cell>
          <cell r="M211">
            <v>1200</v>
          </cell>
          <cell r="N211">
            <v>1200</v>
          </cell>
          <cell r="O211">
            <v>1200</v>
          </cell>
          <cell r="P211">
            <v>1200</v>
          </cell>
          <cell r="Q211">
            <v>1200</v>
          </cell>
          <cell r="R211">
            <v>1200</v>
          </cell>
          <cell r="S211">
            <v>1200</v>
          </cell>
          <cell r="T211">
            <v>1200</v>
          </cell>
          <cell r="U211">
            <v>1200</v>
          </cell>
          <cell r="V211">
            <v>1200</v>
          </cell>
          <cell r="W211">
            <v>1200</v>
          </cell>
          <cell r="X211">
            <v>1200</v>
          </cell>
          <cell r="Y211">
            <v>1200</v>
          </cell>
          <cell r="Z211">
            <v>1200</v>
          </cell>
          <cell r="AA211">
            <v>1200</v>
          </cell>
        </row>
        <row r="212">
          <cell r="A212" t="str">
            <v>Hink Piotr</v>
          </cell>
          <cell r="B212">
            <v>1200</v>
          </cell>
          <cell r="C212">
            <v>1200</v>
          </cell>
          <cell r="D212" t="str">
            <v>POL</v>
          </cell>
          <cell r="E212">
            <v>1208.735950321764</v>
          </cell>
          <cell r="F212">
            <v>1208.7353515625</v>
          </cell>
          <cell r="G212">
            <v>1208.7353515625</v>
          </cell>
          <cell r="H212">
            <v>1208.7353515625</v>
          </cell>
          <cell r="I212">
            <v>1208.7353515625</v>
          </cell>
          <cell r="J212">
            <v>1208.7353515625</v>
          </cell>
          <cell r="K212">
            <v>1208.7353515625</v>
          </cell>
          <cell r="L212">
            <v>1208.7353515625</v>
          </cell>
          <cell r="M212">
            <v>1208.7353515625</v>
          </cell>
          <cell r="N212">
            <v>1208.7353515625</v>
          </cell>
          <cell r="O212">
            <v>1208.7353515625</v>
          </cell>
          <cell r="P212">
            <v>1208.7353515625</v>
          </cell>
          <cell r="Q212">
            <v>1208.7353515625</v>
          </cell>
          <cell r="R212">
            <v>1208.7353515625</v>
          </cell>
          <cell r="S212">
            <v>1208.7353515625</v>
          </cell>
          <cell r="T212">
            <v>1208.7353515625</v>
          </cell>
          <cell r="U212">
            <v>1208.7353515625</v>
          </cell>
          <cell r="V212">
            <v>1208.7353515625</v>
          </cell>
          <cell r="W212">
            <v>1208.7353515625</v>
          </cell>
          <cell r="X212">
            <v>1208.7353515625</v>
          </cell>
          <cell r="Y212">
            <v>1208.7353515625</v>
          </cell>
          <cell r="Z212">
            <v>1208.7353515625</v>
          </cell>
          <cell r="AA212">
            <v>1208.7353515625</v>
          </cell>
        </row>
        <row r="213">
          <cell r="A213" t="str">
            <v>Hizhnyak Vyacheslav</v>
          </cell>
          <cell r="B213">
            <v>1208.7353515625</v>
          </cell>
          <cell r="C213">
            <v>2</v>
          </cell>
          <cell r="D213" t="str">
            <v>RUS</v>
          </cell>
          <cell r="E213">
            <v>1465.7145224218496</v>
          </cell>
          <cell r="F213">
            <v>1465.7138671875</v>
          </cell>
          <cell r="G213">
            <v>1465.7138671875</v>
          </cell>
          <cell r="H213">
            <v>1465.7138671875</v>
          </cell>
          <cell r="I213">
            <v>1465.7138671875</v>
          </cell>
          <cell r="J213">
            <v>1465.7138671875</v>
          </cell>
          <cell r="K213">
            <v>1465.7138671875</v>
          </cell>
          <cell r="L213">
            <v>1465.7138671875</v>
          </cell>
          <cell r="M213">
            <v>1465.7138671875</v>
          </cell>
          <cell r="N213">
            <v>1465.7138671875</v>
          </cell>
          <cell r="O213">
            <v>1465.7138671875</v>
          </cell>
          <cell r="P213">
            <v>1465.7138671875</v>
          </cell>
          <cell r="Q213">
            <v>1465.7138671875</v>
          </cell>
          <cell r="R213">
            <v>1465.7138671875</v>
          </cell>
          <cell r="S213">
            <v>1465.7138671875</v>
          </cell>
          <cell r="T213">
            <v>1465.7138671875</v>
          </cell>
          <cell r="U213">
            <v>1465.7138671875</v>
          </cell>
          <cell r="V213">
            <v>1465.7138671875</v>
          </cell>
          <cell r="W213">
            <v>1465.7138671875</v>
          </cell>
          <cell r="X213">
            <v>1465.7138671875</v>
          </cell>
          <cell r="Y213">
            <v>1465.7138671875</v>
          </cell>
          <cell r="Z213">
            <v>1465.7138671875</v>
          </cell>
          <cell r="AA213">
            <v>1465.7138671875</v>
          </cell>
        </row>
        <row r="214">
          <cell r="A214" t="str">
            <v>Hmelevsky Denis</v>
          </cell>
          <cell r="B214">
            <v>1465.7138671875</v>
          </cell>
          <cell r="C214">
            <v>2</v>
          </cell>
          <cell r="D214" t="str">
            <v>UKR</v>
          </cell>
          <cell r="E214">
            <v>1600</v>
          </cell>
          <cell r="F214">
            <v>1600</v>
          </cell>
          <cell r="G214">
            <v>1600</v>
          </cell>
          <cell r="H214">
            <v>1600</v>
          </cell>
          <cell r="I214">
            <v>1600</v>
          </cell>
          <cell r="J214">
            <v>1600</v>
          </cell>
          <cell r="K214">
            <v>1600</v>
          </cell>
          <cell r="L214">
            <v>1600</v>
          </cell>
          <cell r="M214">
            <v>1600</v>
          </cell>
          <cell r="N214">
            <v>1600</v>
          </cell>
          <cell r="O214">
            <v>1600</v>
          </cell>
          <cell r="P214">
            <v>1600</v>
          </cell>
          <cell r="Q214">
            <v>1600</v>
          </cell>
          <cell r="R214">
            <v>1600</v>
          </cell>
          <cell r="S214">
            <v>1600</v>
          </cell>
          <cell r="T214">
            <v>1600</v>
          </cell>
          <cell r="U214">
            <v>1600</v>
          </cell>
          <cell r="V214">
            <v>1600</v>
          </cell>
          <cell r="W214">
            <v>1600</v>
          </cell>
          <cell r="X214">
            <v>1600</v>
          </cell>
          <cell r="Y214">
            <v>1600</v>
          </cell>
          <cell r="Z214">
            <v>1600</v>
          </cell>
          <cell r="AA214">
            <v>1600</v>
          </cell>
        </row>
        <row r="215">
          <cell r="A215" t="str">
            <v>Hofmanis Bruno</v>
          </cell>
          <cell r="B215">
            <v>1600</v>
          </cell>
          <cell r="C215" t="str">
            <v>CM</v>
          </cell>
          <cell r="D215" t="str">
            <v>LAT</v>
          </cell>
          <cell r="E215">
            <v>1769</v>
          </cell>
          <cell r="F215">
            <v>1769</v>
          </cell>
          <cell r="G215">
            <v>1769</v>
          </cell>
          <cell r="H215">
            <v>1769</v>
          </cell>
          <cell r="I215">
            <v>1769</v>
          </cell>
          <cell r="J215">
            <v>26</v>
          </cell>
          <cell r="K215">
            <v>37.665241031314508</v>
          </cell>
          <cell r="L215">
            <v>37.66522216796875</v>
          </cell>
          <cell r="M215">
            <v>37.66522216796875</v>
          </cell>
          <cell r="N215">
            <v>37.66522216796875</v>
          </cell>
          <cell r="O215">
            <v>37.66522216796875</v>
          </cell>
          <cell r="P215">
            <v>37.66522216796875</v>
          </cell>
          <cell r="Q215">
            <v>37.66522216796875</v>
          </cell>
          <cell r="R215">
            <v>37.66522216796875</v>
          </cell>
          <cell r="S215">
            <v>37.66522216796875</v>
          </cell>
          <cell r="T215">
            <v>37.66522216796875</v>
          </cell>
          <cell r="U215">
            <v>37.66522216796875</v>
          </cell>
          <cell r="V215">
            <v>37.66522216796875</v>
          </cell>
          <cell r="W215">
            <v>37.66522216796875</v>
          </cell>
          <cell r="X215">
            <v>37.66522216796875</v>
          </cell>
          <cell r="Y215">
            <v>37.66522216796875</v>
          </cell>
          <cell r="Z215">
            <v>37.66522216796875</v>
          </cell>
          <cell r="AA215">
            <v>37.66522216796875</v>
          </cell>
        </row>
        <row r="216">
          <cell r="A216" t="str">
            <v>Homenko Maks</v>
          </cell>
          <cell r="B216">
            <v>37.66522216796875</v>
          </cell>
          <cell r="C216">
            <v>37.66522216796875</v>
          </cell>
          <cell r="D216" t="str">
            <v>UKR</v>
          </cell>
          <cell r="E216">
            <v>1266.4602036287424</v>
          </cell>
          <cell r="F216">
            <v>1266.4599609375</v>
          </cell>
          <cell r="G216">
            <v>1266.4599609375</v>
          </cell>
          <cell r="H216">
            <v>1266.4599609375</v>
          </cell>
          <cell r="I216">
            <v>1266.4599609375</v>
          </cell>
          <cell r="J216">
            <v>1266.4599609375</v>
          </cell>
          <cell r="K216">
            <v>1266.4599609375</v>
          </cell>
          <cell r="L216">
            <v>1266.4599609375</v>
          </cell>
          <cell r="M216">
            <v>1266.4599609375</v>
          </cell>
          <cell r="N216">
            <v>1266.4599609375</v>
          </cell>
          <cell r="O216">
            <v>1266.4599609375</v>
          </cell>
          <cell r="P216">
            <v>1266.4599609375</v>
          </cell>
          <cell r="Q216">
            <v>1266.4599609375</v>
          </cell>
          <cell r="R216">
            <v>1266.4599609375</v>
          </cell>
          <cell r="S216">
            <v>1266.4599609375</v>
          </cell>
          <cell r="T216">
            <v>1266.4599609375</v>
          </cell>
          <cell r="U216">
            <v>1266.4599609375</v>
          </cell>
          <cell r="V216">
            <v>1266.4599609375</v>
          </cell>
          <cell r="W216">
            <v>1266.4599609375</v>
          </cell>
          <cell r="X216">
            <v>1266.4599609375</v>
          </cell>
          <cell r="Y216">
            <v>1266.4599609375</v>
          </cell>
          <cell r="Z216">
            <v>1266.4599609375</v>
          </cell>
          <cell r="AA216">
            <v>1266.4599609375</v>
          </cell>
        </row>
        <row r="217">
          <cell r="A217" t="str">
            <v>Humal Raivo</v>
          </cell>
          <cell r="B217">
            <v>1266.4599609375</v>
          </cell>
          <cell r="C217">
            <v>1</v>
          </cell>
          <cell r="D217" t="str">
            <v>EST</v>
          </cell>
          <cell r="E217">
            <v>1537</v>
          </cell>
          <cell r="F217">
            <v>1537</v>
          </cell>
          <cell r="G217">
            <v>1537</v>
          </cell>
          <cell r="H217">
            <v>1537</v>
          </cell>
          <cell r="I217">
            <v>1537</v>
          </cell>
          <cell r="J217">
            <v>1537</v>
          </cell>
          <cell r="K217">
            <v>1537</v>
          </cell>
          <cell r="L217">
            <v>1537</v>
          </cell>
          <cell r="M217">
            <v>1537</v>
          </cell>
          <cell r="N217">
            <v>1537</v>
          </cell>
          <cell r="O217">
            <v>1537</v>
          </cell>
          <cell r="P217">
            <v>1537</v>
          </cell>
          <cell r="Q217">
            <v>1537</v>
          </cell>
          <cell r="R217">
            <v>1537</v>
          </cell>
          <cell r="S217">
            <v>1537</v>
          </cell>
          <cell r="T217">
            <v>1537</v>
          </cell>
          <cell r="U217">
            <v>1537</v>
          </cell>
          <cell r="V217">
            <v>1537</v>
          </cell>
          <cell r="W217">
            <v>1537</v>
          </cell>
          <cell r="X217">
            <v>1537</v>
          </cell>
          <cell r="Y217">
            <v>1537</v>
          </cell>
          <cell r="Z217">
            <v>1537</v>
          </cell>
          <cell r="AA217">
            <v>1537</v>
          </cell>
        </row>
        <row r="218">
          <cell r="A218" t="str">
            <v>Ikerts Maris</v>
          </cell>
          <cell r="B218">
            <v>1537</v>
          </cell>
          <cell r="C218">
            <v>1537</v>
          </cell>
          <cell r="D218" t="str">
            <v>LAT</v>
          </cell>
          <cell r="E218">
            <v>1618.0840585689812</v>
          </cell>
          <cell r="F218">
            <v>1618.083984375</v>
          </cell>
          <cell r="G218">
            <v>1618.083984375</v>
          </cell>
          <cell r="H218">
            <v>1618.083984375</v>
          </cell>
          <cell r="I218">
            <v>1618.083984375</v>
          </cell>
          <cell r="J218">
            <v>1618.083984375</v>
          </cell>
          <cell r="K218">
            <v>1618.083984375</v>
          </cell>
          <cell r="L218">
            <v>1618.083984375</v>
          </cell>
          <cell r="M218">
            <v>1618.083984375</v>
          </cell>
          <cell r="N218">
            <v>1618.083984375</v>
          </cell>
          <cell r="O218">
            <v>1618.083984375</v>
          </cell>
          <cell r="P218">
            <v>1618.083984375</v>
          </cell>
          <cell r="Q218">
            <v>1618.083984375</v>
          </cell>
          <cell r="R218">
            <v>1618.083984375</v>
          </cell>
          <cell r="S218">
            <v>1618.083984375</v>
          </cell>
          <cell r="T218">
            <v>1618.083984375</v>
          </cell>
          <cell r="U218">
            <v>1618.083984375</v>
          </cell>
          <cell r="V218">
            <v>1618.083984375</v>
          </cell>
          <cell r="W218">
            <v>1618.083984375</v>
          </cell>
          <cell r="X218">
            <v>1618.083984375</v>
          </cell>
          <cell r="Y218">
            <v>1618.083984375</v>
          </cell>
          <cell r="Z218">
            <v>1618.083984375</v>
          </cell>
          <cell r="AA218">
            <v>1618.083984375</v>
          </cell>
        </row>
        <row r="219">
          <cell r="A219" t="str">
            <v>Ilijns Valerijs</v>
          </cell>
          <cell r="B219">
            <v>1618.083984375</v>
          </cell>
          <cell r="C219">
            <v>3</v>
          </cell>
          <cell r="D219" t="str">
            <v>LAT</v>
          </cell>
          <cell r="E219">
            <v>1400</v>
          </cell>
          <cell r="F219">
            <v>1400</v>
          </cell>
          <cell r="G219">
            <v>1400</v>
          </cell>
          <cell r="H219">
            <v>1400</v>
          </cell>
          <cell r="I219">
            <v>1400</v>
          </cell>
          <cell r="J219">
            <v>1400</v>
          </cell>
          <cell r="K219">
            <v>1400</v>
          </cell>
          <cell r="L219">
            <v>1400</v>
          </cell>
          <cell r="M219">
            <v>1400</v>
          </cell>
          <cell r="N219">
            <v>1400</v>
          </cell>
          <cell r="O219">
            <v>1400</v>
          </cell>
          <cell r="P219">
            <v>1400</v>
          </cell>
          <cell r="Q219">
            <v>1400</v>
          </cell>
          <cell r="R219">
            <v>1400</v>
          </cell>
          <cell r="S219">
            <v>1400</v>
          </cell>
          <cell r="T219">
            <v>1400</v>
          </cell>
          <cell r="U219">
            <v>1400</v>
          </cell>
          <cell r="V219">
            <v>1400</v>
          </cell>
          <cell r="W219">
            <v>1400</v>
          </cell>
          <cell r="X219">
            <v>1400</v>
          </cell>
          <cell r="Y219">
            <v>1400</v>
          </cell>
          <cell r="Z219">
            <v>1400</v>
          </cell>
          <cell r="AA219">
            <v>1400</v>
          </cell>
        </row>
        <row r="220">
          <cell r="A220" t="str">
            <v>Isakovs Maris</v>
          </cell>
          <cell r="B220">
            <v>1400</v>
          </cell>
          <cell r="C220">
            <v>1</v>
          </cell>
          <cell r="D220" t="str">
            <v>LAT</v>
          </cell>
          <cell r="E220">
            <v>1800</v>
          </cell>
          <cell r="F220">
            <v>1800</v>
          </cell>
          <cell r="G220">
            <v>1800</v>
          </cell>
          <cell r="H220">
            <v>1800</v>
          </cell>
          <cell r="I220">
            <v>1800</v>
          </cell>
          <cell r="J220">
            <v>1800</v>
          </cell>
          <cell r="K220">
            <v>1800</v>
          </cell>
          <cell r="L220">
            <v>1800</v>
          </cell>
          <cell r="M220">
            <v>1800</v>
          </cell>
          <cell r="N220">
            <v>1800</v>
          </cell>
          <cell r="O220">
            <v>1800</v>
          </cell>
          <cell r="P220">
            <v>1800</v>
          </cell>
          <cell r="Q220">
            <v>1800</v>
          </cell>
          <cell r="R220">
            <v>1800</v>
          </cell>
          <cell r="S220">
            <v>1800</v>
          </cell>
          <cell r="T220">
            <v>1800</v>
          </cell>
          <cell r="U220">
            <v>1800</v>
          </cell>
          <cell r="V220">
            <v>1800</v>
          </cell>
          <cell r="W220">
            <v>1800</v>
          </cell>
          <cell r="X220">
            <v>1800</v>
          </cell>
          <cell r="Y220">
            <v>1800</v>
          </cell>
          <cell r="Z220">
            <v>1800</v>
          </cell>
          <cell r="AA220">
            <v>1800</v>
          </cell>
        </row>
        <row r="221">
          <cell r="A221" t="str">
            <v>Ivanovs Romans</v>
          </cell>
          <cell r="B221">
            <v>1800</v>
          </cell>
          <cell r="C221">
            <v>1</v>
          </cell>
          <cell r="D221" t="str">
            <v>LAT</v>
          </cell>
          <cell r="E221">
            <v>1717</v>
          </cell>
          <cell r="F221">
            <v>1717</v>
          </cell>
          <cell r="G221">
            <v>1717</v>
          </cell>
          <cell r="H221">
            <v>1717</v>
          </cell>
          <cell r="I221">
            <v>1717</v>
          </cell>
          <cell r="J221">
            <v>1717</v>
          </cell>
          <cell r="K221">
            <v>1717</v>
          </cell>
          <cell r="L221">
            <v>1717</v>
          </cell>
          <cell r="M221">
            <v>1717</v>
          </cell>
          <cell r="N221">
            <v>1717</v>
          </cell>
          <cell r="O221">
            <v>1717</v>
          </cell>
          <cell r="P221">
            <v>1717</v>
          </cell>
          <cell r="Q221">
            <v>1717</v>
          </cell>
          <cell r="R221">
            <v>1717</v>
          </cell>
          <cell r="S221">
            <v>1717</v>
          </cell>
          <cell r="T221">
            <v>1717</v>
          </cell>
          <cell r="U221">
            <v>1717</v>
          </cell>
          <cell r="V221">
            <v>1717</v>
          </cell>
          <cell r="W221">
            <v>1717</v>
          </cell>
          <cell r="X221">
            <v>1717</v>
          </cell>
          <cell r="Y221">
            <v>1717</v>
          </cell>
          <cell r="Z221">
            <v>1717</v>
          </cell>
          <cell r="AA221">
            <v>1717</v>
          </cell>
        </row>
        <row r="222">
          <cell r="A222" t="str">
            <v>Ivashkov Sergey</v>
          </cell>
          <cell r="B222">
            <v>1717</v>
          </cell>
          <cell r="C222">
            <v>1</v>
          </cell>
          <cell r="D222" t="str">
            <v>RUS</v>
          </cell>
          <cell r="E222">
            <v>1800</v>
          </cell>
          <cell r="F222">
            <v>1800</v>
          </cell>
          <cell r="G222">
            <v>1800</v>
          </cell>
          <cell r="H222">
            <v>1800</v>
          </cell>
          <cell r="I222">
            <v>1800</v>
          </cell>
          <cell r="J222">
            <v>1800</v>
          </cell>
          <cell r="K222">
            <v>1800</v>
          </cell>
          <cell r="L222">
            <v>1800</v>
          </cell>
          <cell r="M222">
            <v>1800</v>
          </cell>
          <cell r="N222">
            <v>1800</v>
          </cell>
          <cell r="O222">
            <v>1800</v>
          </cell>
          <cell r="P222">
            <v>1800</v>
          </cell>
          <cell r="Q222">
            <v>1800</v>
          </cell>
          <cell r="R222">
            <v>1800</v>
          </cell>
          <cell r="S222">
            <v>1800</v>
          </cell>
          <cell r="T222">
            <v>1800</v>
          </cell>
          <cell r="U222">
            <v>1800</v>
          </cell>
          <cell r="V222">
            <v>1800</v>
          </cell>
          <cell r="W222">
            <v>1800</v>
          </cell>
          <cell r="X222">
            <v>1800</v>
          </cell>
          <cell r="Y222">
            <v>1800</v>
          </cell>
          <cell r="Z222">
            <v>1800</v>
          </cell>
          <cell r="AA222">
            <v>1800</v>
          </cell>
        </row>
        <row r="223">
          <cell r="A223" t="str">
            <v>Ivin Dan</v>
          </cell>
          <cell r="B223">
            <v>1800</v>
          </cell>
          <cell r="C223" t="str">
            <v>CM</v>
          </cell>
          <cell r="D223" t="str">
            <v>RUS</v>
          </cell>
          <cell r="E223">
            <v>1588.2723488750842</v>
          </cell>
          <cell r="F223">
            <v>1588.271484375</v>
          </cell>
          <cell r="G223">
            <v>1588.271484375</v>
          </cell>
          <cell r="H223">
            <v>1588.271484375</v>
          </cell>
          <cell r="I223">
            <v>1588.271484375</v>
          </cell>
          <cell r="J223">
            <v>1588.271484375</v>
          </cell>
          <cell r="K223">
            <v>1588.271484375</v>
          </cell>
          <cell r="L223">
            <v>1588.271484375</v>
          </cell>
          <cell r="M223">
            <v>1588.271484375</v>
          </cell>
          <cell r="N223">
            <v>1588.271484375</v>
          </cell>
          <cell r="O223">
            <v>1588.271484375</v>
          </cell>
          <cell r="P223">
            <v>1588.271484375</v>
          </cell>
          <cell r="Q223">
            <v>1588.271484375</v>
          </cell>
          <cell r="R223">
            <v>1588.271484375</v>
          </cell>
          <cell r="S223">
            <v>1588.271484375</v>
          </cell>
          <cell r="T223">
            <v>1588.271484375</v>
          </cell>
          <cell r="U223">
            <v>1588.271484375</v>
          </cell>
          <cell r="V223">
            <v>1588.271484375</v>
          </cell>
          <cell r="W223">
            <v>1588.271484375</v>
          </cell>
          <cell r="X223">
            <v>1588.271484375</v>
          </cell>
          <cell r="Y223">
            <v>1588.271484375</v>
          </cell>
          <cell r="Z223">
            <v>1588.271484375</v>
          </cell>
          <cell r="AA223">
            <v>1588.271484375</v>
          </cell>
        </row>
        <row r="224">
          <cell r="A224" t="str">
            <v>Ivin Valentin</v>
          </cell>
          <cell r="B224">
            <v>1588.271484375</v>
          </cell>
          <cell r="C224">
            <v>1</v>
          </cell>
          <cell r="D224" t="str">
            <v>RUS</v>
          </cell>
          <cell r="E224">
            <v>1614</v>
          </cell>
          <cell r="F224">
            <v>1614</v>
          </cell>
          <cell r="G224">
            <v>1614</v>
          </cell>
          <cell r="H224">
            <v>1614</v>
          </cell>
          <cell r="I224">
            <v>1614</v>
          </cell>
          <cell r="J224">
            <v>1614</v>
          </cell>
          <cell r="K224">
            <v>1614</v>
          </cell>
          <cell r="L224">
            <v>1614</v>
          </cell>
          <cell r="M224">
            <v>1614</v>
          </cell>
          <cell r="N224">
            <v>1614</v>
          </cell>
          <cell r="O224">
            <v>1614</v>
          </cell>
          <cell r="P224">
            <v>1614</v>
          </cell>
          <cell r="Q224">
            <v>1614</v>
          </cell>
          <cell r="R224">
            <v>1614</v>
          </cell>
          <cell r="S224">
            <v>1614</v>
          </cell>
          <cell r="T224">
            <v>1614</v>
          </cell>
          <cell r="U224">
            <v>1614</v>
          </cell>
          <cell r="V224">
            <v>1614</v>
          </cell>
          <cell r="W224">
            <v>1614</v>
          </cell>
          <cell r="X224">
            <v>1614</v>
          </cell>
          <cell r="Y224">
            <v>1614</v>
          </cell>
          <cell r="Z224">
            <v>1614</v>
          </cell>
          <cell r="AA224">
            <v>1614</v>
          </cell>
        </row>
        <row r="225">
          <cell r="A225" t="str">
            <v>Ivin Vladimir</v>
          </cell>
          <cell r="B225">
            <v>1614</v>
          </cell>
          <cell r="C225">
            <v>2</v>
          </cell>
          <cell r="D225" t="str">
            <v>RUS</v>
          </cell>
          <cell r="E225">
            <v>1471.0726421685242</v>
          </cell>
          <cell r="F225">
            <v>1471.072265625</v>
          </cell>
          <cell r="G225">
            <v>1471.072265625</v>
          </cell>
          <cell r="H225">
            <v>16</v>
          </cell>
          <cell r="I225">
            <v>33.505249585559035</v>
          </cell>
          <cell r="J225">
            <v>33.5052490234375</v>
          </cell>
          <cell r="K225">
            <v>33.5052490234375</v>
          </cell>
          <cell r="L225">
            <v>33.5052490234375</v>
          </cell>
          <cell r="M225">
            <v>33.5052490234375</v>
          </cell>
          <cell r="N225">
            <v>33.5052490234375</v>
          </cell>
          <cell r="O225">
            <v>33.5052490234375</v>
          </cell>
          <cell r="P225">
            <v>33.5052490234375</v>
          </cell>
          <cell r="Q225">
            <v>33.5052490234375</v>
          </cell>
          <cell r="R225">
            <v>33.5052490234375</v>
          </cell>
          <cell r="S225">
            <v>33.5052490234375</v>
          </cell>
          <cell r="T225">
            <v>33.5052490234375</v>
          </cell>
          <cell r="U225">
            <v>33.5052490234375</v>
          </cell>
          <cell r="V225">
            <v>33.5052490234375</v>
          </cell>
          <cell r="W225">
            <v>33.5052490234375</v>
          </cell>
          <cell r="X225">
            <v>33.5052490234375</v>
          </cell>
          <cell r="Y225">
            <v>33.5052490234375</v>
          </cell>
          <cell r="Z225">
            <v>33.5052490234375</v>
          </cell>
          <cell r="AA225">
            <v>33.5052490234375</v>
          </cell>
        </row>
        <row r="226">
          <cell r="A226" t="str">
            <v>Jagmins Ralfs</v>
          </cell>
          <cell r="B226">
            <v>33.5052490234375</v>
          </cell>
          <cell r="C226">
            <v>33.5052490234375</v>
          </cell>
          <cell r="D226" t="str">
            <v>LAT</v>
          </cell>
          <cell r="E226">
            <v>1280.5357668688334</v>
          </cell>
          <cell r="F226">
            <v>1280.53515625</v>
          </cell>
          <cell r="G226">
            <v>1280.53515625</v>
          </cell>
          <cell r="H226">
            <v>1280.53515625</v>
          </cell>
          <cell r="I226">
            <v>1280.53515625</v>
          </cell>
          <cell r="J226">
            <v>1280.53515625</v>
          </cell>
          <cell r="K226">
            <v>1280.53515625</v>
          </cell>
          <cell r="L226">
            <v>1280.53515625</v>
          </cell>
          <cell r="M226">
            <v>1280.53515625</v>
          </cell>
          <cell r="N226">
            <v>1280.53515625</v>
          </cell>
          <cell r="O226">
            <v>1280.53515625</v>
          </cell>
          <cell r="P226">
            <v>1280.53515625</v>
          </cell>
          <cell r="Q226">
            <v>1280.53515625</v>
          </cell>
          <cell r="R226">
            <v>1280.53515625</v>
          </cell>
          <cell r="S226">
            <v>1280.53515625</v>
          </cell>
          <cell r="T226">
            <v>1280.53515625</v>
          </cell>
          <cell r="U226">
            <v>1280.53515625</v>
          </cell>
          <cell r="V226">
            <v>1280.53515625</v>
          </cell>
          <cell r="W226">
            <v>1280.53515625</v>
          </cell>
          <cell r="X226">
            <v>1280.53515625</v>
          </cell>
          <cell r="Y226">
            <v>1280.53515625</v>
          </cell>
          <cell r="Z226">
            <v>1280.53515625</v>
          </cell>
          <cell r="AA226">
            <v>1280.53515625</v>
          </cell>
        </row>
        <row r="227">
          <cell r="A227" t="str">
            <v>Jakovlev Artur</v>
          </cell>
          <cell r="B227">
            <v>1280.53515625</v>
          </cell>
          <cell r="C227">
            <v>3</v>
          </cell>
          <cell r="D227" t="str">
            <v>UKR</v>
          </cell>
          <cell r="E227">
            <v>1400</v>
          </cell>
          <cell r="F227">
            <v>1400</v>
          </cell>
          <cell r="G227">
            <v>1400</v>
          </cell>
          <cell r="H227">
            <v>1400</v>
          </cell>
          <cell r="I227">
            <v>1400</v>
          </cell>
          <cell r="J227">
            <v>1400</v>
          </cell>
          <cell r="K227">
            <v>1400</v>
          </cell>
          <cell r="L227">
            <v>1400</v>
          </cell>
          <cell r="M227">
            <v>1400</v>
          </cell>
          <cell r="N227">
            <v>1400</v>
          </cell>
          <cell r="O227">
            <v>1400</v>
          </cell>
          <cell r="P227">
            <v>1400</v>
          </cell>
          <cell r="Q227">
            <v>1400</v>
          </cell>
          <cell r="R227">
            <v>1400</v>
          </cell>
          <cell r="S227">
            <v>1400</v>
          </cell>
          <cell r="T227">
            <v>1400</v>
          </cell>
          <cell r="U227">
            <v>1400</v>
          </cell>
          <cell r="V227">
            <v>1400</v>
          </cell>
          <cell r="W227">
            <v>1400</v>
          </cell>
          <cell r="X227">
            <v>1400</v>
          </cell>
          <cell r="Y227">
            <v>1400</v>
          </cell>
          <cell r="Z227">
            <v>1400</v>
          </cell>
          <cell r="AA227">
            <v>1400</v>
          </cell>
        </row>
        <row r="228">
          <cell r="A228" t="str">
            <v>Jakubovskis Guntis</v>
          </cell>
          <cell r="B228">
            <v>1400</v>
          </cell>
          <cell r="C228">
            <v>1400</v>
          </cell>
          <cell r="D228" t="str">
            <v>LAT</v>
          </cell>
          <cell r="E228">
            <v>1368</v>
          </cell>
          <cell r="F228">
            <v>1368</v>
          </cell>
          <cell r="G228">
            <v>1368</v>
          </cell>
          <cell r="H228">
            <v>1368</v>
          </cell>
          <cell r="I228">
            <v>1368</v>
          </cell>
          <cell r="J228">
            <v>1368</v>
          </cell>
          <cell r="K228">
            <v>1368</v>
          </cell>
          <cell r="L228">
            <v>1368</v>
          </cell>
          <cell r="M228">
            <v>1368</v>
          </cell>
          <cell r="N228">
            <v>1368</v>
          </cell>
          <cell r="O228">
            <v>1368</v>
          </cell>
          <cell r="P228">
            <v>1368</v>
          </cell>
          <cell r="Q228">
            <v>1368</v>
          </cell>
          <cell r="R228">
            <v>1368</v>
          </cell>
          <cell r="S228">
            <v>1368</v>
          </cell>
          <cell r="T228">
            <v>1368</v>
          </cell>
          <cell r="U228">
            <v>1368</v>
          </cell>
          <cell r="V228">
            <v>1368</v>
          </cell>
          <cell r="W228">
            <v>1368</v>
          </cell>
          <cell r="X228">
            <v>1368</v>
          </cell>
          <cell r="Y228">
            <v>1368</v>
          </cell>
          <cell r="Z228">
            <v>1368</v>
          </cell>
          <cell r="AA228">
            <v>1368</v>
          </cell>
        </row>
        <row r="229">
          <cell r="A229" t="str">
            <v>Janbergs Oskars</v>
          </cell>
          <cell r="B229">
            <v>1368</v>
          </cell>
          <cell r="C229">
            <v>1368</v>
          </cell>
          <cell r="D229" t="str">
            <v>LAT</v>
          </cell>
          <cell r="E229">
            <v>1313</v>
          </cell>
          <cell r="F229">
            <v>1313</v>
          </cell>
          <cell r="G229">
            <v>1313</v>
          </cell>
          <cell r="H229">
            <v>1313</v>
          </cell>
          <cell r="I229">
            <v>1313</v>
          </cell>
          <cell r="J229">
            <v>1313</v>
          </cell>
          <cell r="K229">
            <v>1313</v>
          </cell>
          <cell r="L229">
            <v>1313</v>
          </cell>
          <cell r="M229">
            <v>1313</v>
          </cell>
          <cell r="N229">
            <v>1313</v>
          </cell>
          <cell r="O229">
            <v>1313</v>
          </cell>
          <cell r="P229">
            <v>1313</v>
          </cell>
          <cell r="Q229">
            <v>1313</v>
          </cell>
          <cell r="R229">
            <v>1313</v>
          </cell>
          <cell r="S229">
            <v>1313</v>
          </cell>
          <cell r="T229">
            <v>1313</v>
          </cell>
          <cell r="U229">
            <v>1313</v>
          </cell>
          <cell r="V229">
            <v>1313</v>
          </cell>
          <cell r="W229">
            <v>1313</v>
          </cell>
          <cell r="X229">
            <v>1313</v>
          </cell>
          <cell r="Y229">
            <v>1313</v>
          </cell>
          <cell r="Z229">
            <v>1313</v>
          </cell>
          <cell r="AA229">
            <v>1313</v>
          </cell>
        </row>
        <row r="230">
          <cell r="A230" t="str">
            <v>Janelsins Janis</v>
          </cell>
          <cell r="B230">
            <v>1313</v>
          </cell>
          <cell r="C230">
            <v>1313</v>
          </cell>
          <cell r="D230" t="str">
            <v>LAT</v>
          </cell>
          <cell r="E230">
            <v>1762</v>
          </cell>
          <cell r="F230">
            <v>1762</v>
          </cell>
          <cell r="G230">
            <v>1762</v>
          </cell>
          <cell r="H230">
            <v>1762</v>
          </cell>
          <cell r="I230">
            <v>1762</v>
          </cell>
          <cell r="J230">
            <v>1762</v>
          </cell>
          <cell r="K230">
            <v>1762</v>
          </cell>
          <cell r="L230">
            <v>1762</v>
          </cell>
          <cell r="M230">
            <v>1762</v>
          </cell>
          <cell r="N230">
            <v>1762</v>
          </cell>
          <cell r="O230">
            <v>1762</v>
          </cell>
          <cell r="P230">
            <v>1762</v>
          </cell>
          <cell r="Q230">
            <v>1762</v>
          </cell>
          <cell r="R230">
            <v>1762</v>
          </cell>
          <cell r="S230">
            <v>1762</v>
          </cell>
          <cell r="T230">
            <v>1762</v>
          </cell>
          <cell r="U230">
            <v>1762</v>
          </cell>
          <cell r="V230">
            <v>1762</v>
          </cell>
          <cell r="W230">
            <v>1762</v>
          </cell>
          <cell r="X230">
            <v>1762</v>
          </cell>
          <cell r="Y230">
            <v>1762</v>
          </cell>
          <cell r="Z230">
            <v>1762</v>
          </cell>
          <cell r="AA230">
            <v>1762</v>
          </cell>
        </row>
        <row r="231">
          <cell r="A231" t="str">
            <v>Janovskis Henrihs</v>
          </cell>
          <cell r="B231" t="str">
            <v>IM</v>
          </cell>
          <cell r="C231" t="str">
            <v>CM</v>
          </cell>
          <cell r="D231" t="str">
            <v>LAT</v>
          </cell>
          <cell r="E231">
            <v>1568</v>
          </cell>
          <cell r="F231">
            <v>1568</v>
          </cell>
          <cell r="G231">
            <v>1568</v>
          </cell>
          <cell r="H231">
            <v>1568</v>
          </cell>
          <cell r="I231">
            <v>1568</v>
          </cell>
          <cell r="J231">
            <v>47</v>
          </cell>
          <cell r="K231">
            <v>14.721112929623567</v>
          </cell>
          <cell r="L231">
            <v>14.721107482910156</v>
          </cell>
          <cell r="M231">
            <v>14.721107482910156</v>
          </cell>
          <cell r="N231">
            <v>14.721107482910156</v>
          </cell>
          <cell r="O231">
            <v>14.721107482910156</v>
          </cell>
          <cell r="P231">
            <v>14.721107482910156</v>
          </cell>
          <cell r="Q231">
            <v>14.721107482910156</v>
          </cell>
          <cell r="R231">
            <v>14.721107482910156</v>
          </cell>
          <cell r="S231">
            <v>14.721107482910156</v>
          </cell>
          <cell r="T231">
            <v>14.721107482910156</v>
          </cell>
          <cell r="U231">
            <v>14.721107482910156</v>
          </cell>
          <cell r="V231">
            <v>14.721107482910156</v>
          </cell>
          <cell r="W231">
            <v>14.721107482910156</v>
          </cell>
          <cell r="X231">
            <v>14.721107482910156</v>
          </cell>
          <cell r="Y231">
            <v>14.721107482910156</v>
          </cell>
          <cell r="Z231">
            <v>14.721107482910156</v>
          </cell>
          <cell r="AA231">
            <v>14.721107482910156</v>
          </cell>
        </row>
        <row r="232">
          <cell r="A232" t="str">
            <v>Jansons Ivars</v>
          </cell>
          <cell r="B232">
            <v>14.721107482910156</v>
          </cell>
          <cell r="C232" t="str">
            <v>NM</v>
          </cell>
          <cell r="D232" t="str">
            <v>LAT</v>
          </cell>
          <cell r="E232">
            <v>1905</v>
          </cell>
          <cell r="F232">
            <v>1905</v>
          </cell>
          <cell r="G232">
            <v>1905</v>
          </cell>
          <cell r="H232">
            <v>1905</v>
          </cell>
          <cell r="I232">
            <v>1905</v>
          </cell>
          <cell r="J232">
            <v>1905</v>
          </cell>
          <cell r="K232">
            <v>1905</v>
          </cell>
          <cell r="L232">
            <v>1905</v>
          </cell>
          <cell r="M232">
            <v>1905</v>
          </cell>
          <cell r="N232">
            <v>1905</v>
          </cell>
          <cell r="O232">
            <v>1905</v>
          </cell>
          <cell r="P232">
            <v>1905</v>
          </cell>
          <cell r="Q232">
            <v>1905</v>
          </cell>
          <cell r="R232">
            <v>1905</v>
          </cell>
          <cell r="S232">
            <v>1905</v>
          </cell>
          <cell r="T232">
            <v>1905</v>
          </cell>
          <cell r="U232">
            <v>1905</v>
          </cell>
          <cell r="V232">
            <v>1905</v>
          </cell>
          <cell r="W232">
            <v>1905</v>
          </cell>
          <cell r="X232">
            <v>1905</v>
          </cell>
          <cell r="Y232">
            <v>1905</v>
          </cell>
          <cell r="Z232">
            <v>1905</v>
          </cell>
          <cell r="AA232">
            <v>1905</v>
          </cell>
        </row>
        <row r="233">
          <cell r="A233" t="str">
            <v>Jansons Lauris</v>
          </cell>
          <cell r="B233">
            <v>1905</v>
          </cell>
          <cell r="C233">
            <v>2</v>
          </cell>
          <cell r="D233" t="str">
            <v>LAT</v>
          </cell>
          <cell r="E233">
            <v>1600</v>
          </cell>
          <cell r="F233">
            <v>1600</v>
          </cell>
          <cell r="G233">
            <v>1600</v>
          </cell>
          <cell r="H233">
            <v>1600</v>
          </cell>
          <cell r="I233">
            <v>1600</v>
          </cell>
          <cell r="J233">
            <v>1600</v>
          </cell>
          <cell r="K233">
            <v>1600</v>
          </cell>
          <cell r="L233">
            <v>1600</v>
          </cell>
          <cell r="M233">
            <v>1600</v>
          </cell>
          <cell r="N233">
            <v>1600</v>
          </cell>
          <cell r="O233">
            <v>1600</v>
          </cell>
          <cell r="P233">
            <v>1600</v>
          </cell>
          <cell r="Q233">
            <v>1600</v>
          </cell>
          <cell r="R233">
            <v>1600</v>
          </cell>
          <cell r="S233">
            <v>1600</v>
          </cell>
          <cell r="T233">
            <v>1600</v>
          </cell>
          <cell r="U233">
            <v>1600</v>
          </cell>
          <cell r="V233">
            <v>1600</v>
          </cell>
          <cell r="W233">
            <v>1600</v>
          </cell>
          <cell r="X233">
            <v>1600</v>
          </cell>
          <cell r="Y233">
            <v>1600</v>
          </cell>
          <cell r="Z233">
            <v>1600</v>
          </cell>
          <cell r="AA233">
            <v>1600</v>
          </cell>
        </row>
        <row r="234">
          <cell r="A234" t="str">
            <v>Jansons Raivis</v>
          </cell>
          <cell r="B234">
            <v>1600</v>
          </cell>
          <cell r="C234">
            <v>2</v>
          </cell>
          <cell r="D234" t="str">
            <v>LAT</v>
          </cell>
          <cell r="E234">
            <v>1638.0407011073414</v>
          </cell>
          <cell r="F234">
            <v>1638.0400390625</v>
          </cell>
          <cell r="G234">
            <v>1638.0400390625</v>
          </cell>
          <cell r="H234">
            <v>1638.0400390625</v>
          </cell>
          <cell r="I234">
            <v>1638.0400390625</v>
          </cell>
          <cell r="J234">
            <v>1638.0400390625</v>
          </cell>
          <cell r="K234">
            <v>1638.0400390625</v>
          </cell>
          <cell r="L234">
            <v>1638.0400390625</v>
          </cell>
          <cell r="M234">
            <v>1638.0400390625</v>
          </cell>
          <cell r="N234">
            <v>1638.0400390625</v>
          </cell>
          <cell r="O234">
            <v>1638.0400390625</v>
          </cell>
          <cell r="P234">
            <v>1638.0400390625</v>
          </cell>
          <cell r="Q234">
            <v>1638.0400390625</v>
          </cell>
          <cell r="R234">
            <v>1638.0400390625</v>
          </cell>
          <cell r="S234">
            <v>1638.0400390625</v>
          </cell>
          <cell r="T234">
            <v>1638.0400390625</v>
          </cell>
          <cell r="U234">
            <v>1638.0400390625</v>
          </cell>
          <cell r="V234">
            <v>1638.0400390625</v>
          </cell>
          <cell r="W234">
            <v>1638.0400390625</v>
          </cell>
          <cell r="X234">
            <v>1638.0400390625</v>
          </cell>
          <cell r="Y234">
            <v>1638.0400390625</v>
          </cell>
          <cell r="Z234">
            <v>1638.0400390625</v>
          </cell>
          <cell r="AA234">
            <v>1638.0400390625</v>
          </cell>
        </row>
        <row r="235">
          <cell r="A235" t="str">
            <v>Jaskov Janek</v>
          </cell>
          <cell r="B235">
            <v>1638.0400390625</v>
          </cell>
          <cell r="C235" t="str">
            <v>NM</v>
          </cell>
          <cell r="D235" t="str">
            <v>EST</v>
          </cell>
          <cell r="E235">
            <v>2100</v>
          </cell>
          <cell r="F235">
            <v>2100</v>
          </cell>
          <cell r="G235">
            <v>2100</v>
          </cell>
          <cell r="H235">
            <v>2100</v>
          </cell>
          <cell r="I235">
            <v>2100</v>
          </cell>
          <cell r="J235">
            <v>2100</v>
          </cell>
          <cell r="K235">
            <v>2100</v>
          </cell>
          <cell r="L235">
            <v>2100</v>
          </cell>
          <cell r="M235">
            <v>2100</v>
          </cell>
          <cell r="N235">
            <v>2100</v>
          </cell>
          <cell r="O235">
            <v>2100</v>
          </cell>
          <cell r="P235">
            <v>2100</v>
          </cell>
          <cell r="Q235">
            <v>2100</v>
          </cell>
          <cell r="R235">
            <v>2100</v>
          </cell>
          <cell r="S235">
            <v>2100</v>
          </cell>
          <cell r="T235">
            <v>2100</v>
          </cell>
          <cell r="U235">
            <v>2100</v>
          </cell>
          <cell r="V235">
            <v>2100</v>
          </cell>
          <cell r="W235">
            <v>2100</v>
          </cell>
          <cell r="X235">
            <v>2100</v>
          </cell>
          <cell r="Y235">
            <v>2100</v>
          </cell>
          <cell r="Z235">
            <v>2100</v>
          </cell>
          <cell r="AA235">
            <v>2100</v>
          </cell>
        </row>
        <row r="236">
          <cell r="A236" t="str">
            <v>Jastrzebski Tomasz</v>
          </cell>
          <cell r="B236">
            <v>2100</v>
          </cell>
          <cell r="C236">
            <v>2100</v>
          </cell>
          <cell r="D236" t="str">
            <v>POL</v>
          </cell>
          <cell r="E236">
            <v>1252.0535093477411</v>
          </cell>
          <cell r="F236">
            <v>1252.052734375</v>
          </cell>
          <cell r="G236">
            <v>1252.052734375</v>
          </cell>
          <cell r="H236">
            <v>1252.052734375</v>
          </cell>
          <cell r="I236">
            <v>1252.052734375</v>
          </cell>
          <cell r="J236">
            <v>1252.052734375</v>
          </cell>
          <cell r="K236">
            <v>1252.052734375</v>
          </cell>
          <cell r="L236">
            <v>1252.052734375</v>
          </cell>
          <cell r="M236">
            <v>1252.052734375</v>
          </cell>
          <cell r="N236">
            <v>1252.052734375</v>
          </cell>
          <cell r="O236">
            <v>1252.052734375</v>
          </cell>
          <cell r="P236">
            <v>1252.052734375</v>
          </cell>
          <cell r="Q236">
            <v>1252.052734375</v>
          </cell>
          <cell r="R236">
            <v>1252.052734375</v>
          </cell>
          <cell r="S236">
            <v>1252.052734375</v>
          </cell>
          <cell r="T236">
            <v>1252.052734375</v>
          </cell>
          <cell r="U236">
            <v>1252.052734375</v>
          </cell>
          <cell r="V236">
            <v>1252.052734375</v>
          </cell>
          <cell r="W236">
            <v>1252.052734375</v>
          </cell>
          <cell r="X236">
            <v>1252.052734375</v>
          </cell>
          <cell r="Y236">
            <v>1252.052734375</v>
          </cell>
          <cell r="Z236">
            <v>1252.052734375</v>
          </cell>
          <cell r="AA236">
            <v>1252.052734375</v>
          </cell>
        </row>
        <row r="237">
          <cell r="A237" t="str">
            <v>Jaunbruns Arnis</v>
          </cell>
          <cell r="B237" t="str">
            <v>IM</v>
          </cell>
          <cell r="C237" t="str">
            <v>NM</v>
          </cell>
          <cell r="D237" t="str">
            <v>LAT</v>
          </cell>
          <cell r="E237">
            <v>1703.5468807062862</v>
          </cell>
          <cell r="F237">
            <v>1703.546875</v>
          </cell>
          <cell r="G237">
            <v>1703.546875</v>
          </cell>
          <cell r="H237">
            <v>12</v>
          </cell>
          <cell r="I237">
            <v>44.668221327114694</v>
          </cell>
          <cell r="J237">
            <v>44.668212890625</v>
          </cell>
          <cell r="K237">
            <v>44.668212890625</v>
          </cell>
          <cell r="L237">
            <v>44.668212890625</v>
          </cell>
          <cell r="M237">
            <v>44.668212890625</v>
          </cell>
          <cell r="N237">
            <v>44.668212890625</v>
          </cell>
          <cell r="O237">
            <v>44.668212890625</v>
          </cell>
          <cell r="P237">
            <v>44.668212890625</v>
          </cell>
          <cell r="Q237">
            <v>44.668212890625</v>
          </cell>
          <cell r="R237">
            <v>44.668212890625</v>
          </cell>
          <cell r="S237">
            <v>44.668212890625</v>
          </cell>
          <cell r="T237">
            <v>44.668212890625</v>
          </cell>
          <cell r="U237">
            <v>44.668212890625</v>
          </cell>
          <cell r="V237">
            <v>44.668212890625</v>
          </cell>
          <cell r="W237">
            <v>44.668212890625</v>
          </cell>
          <cell r="X237">
            <v>44.668212890625</v>
          </cell>
          <cell r="Y237">
            <v>44.668212890625</v>
          </cell>
          <cell r="Z237">
            <v>44.668212890625</v>
          </cell>
          <cell r="AA237">
            <v>44.668212890625</v>
          </cell>
        </row>
        <row r="238">
          <cell r="A238" t="str">
            <v>Elva Hillar</v>
          </cell>
          <cell r="B238">
            <v>44.668212890625</v>
          </cell>
          <cell r="C238" t="str">
            <v>NM</v>
          </cell>
          <cell r="D238" t="str">
            <v>EST</v>
          </cell>
          <cell r="E238">
            <v>1654.1412017048697</v>
          </cell>
          <cell r="F238">
            <v>1654.140625</v>
          </cell>
          <cell r="G238">
            <v>1654.140625</v>
          </cell>
          <cell r="H238">
            <v>1654.140625</v>
          </cell>
          <cell r="I238">
            <v>1654.140625</v>
          </cell>
          <cell r="J238">
            <v>4</v>
          </cell>
          <cell r="K238">
            <v>78.186579378068757</v>
          </cell>
          <cell r="L238">
            <v>12</v>
          </cell>
          <cell r="M238">
            <v>35.216354090526529</v>
          </cell>
          <cell r="N238">
            <v>7</v>
          </cell>
          <cell r="O238">
            <v>58.343543249203627</v>
          </cell>
          <cell r="P238">
            <v>58.343536376953125</v>
          </cell>
          <cell r="Q238">
            <v>58.343536376953125</v>
          </cell>
          <cell r="R238">
            <v>58.343536376953125</v>
          </cell>
          <cell r="S238">
            <v>58.343536376953125</v>
          </cell>
          <cell r="T238">
            <v>58.343536376953125</v>
          </cell>
          <cell r="U238">
            <v>58.343536376953125</v>
          </cell>
          <cell r="V238">
            <v>58.343536376953125</v>
          </cell>
          <cell r="W238">
            <v>58.343536376953125</v>
          </cell>
          <cell r="X238">
            <v>58.343536376953125</v>
          </cell>
          <cell r="Y238">
            <v>58.343536376953125</v>
          </cell>
          <cell r="Z238">
            <v>58.343536376953125</v>
          </cell>
          <cell r="AA238">
            <v>58.343536376953125</v>
          </cell>
        </row>
        <row r="239">
          <cell r="A239" t="str">
            <v>Joegiste Tauno</v>
          </cell>
          <cell r="B239">
            <v>58.343536376953125</v>
          </cell>
          <cell r="C239">
            <v>1</v>
          </cell>
          <cell r="D239" t="str">
            <v>EST</v>
          </cell>
          <cell r="E239">
            <v>1645.5865231653054</v>
          </cell>
          <cell r="F239">
            <v>1645.5859375</v>
          </cell>
          <cell r="G239">
            <v>1645.5859375</v>
          </cell>
          <cell r="H239">
            <v>1645.5859375</v>
          </cell>
          <cell r="I239">
            <v>1645.5859375</v>
          </cell>
          <cell r="J239">
            <v>1645.5859375</v>
          </cell>
          <cell r="K239">
            <v>1645.5859375</v>
          </cell>
          <cell r="L239">
            <v>11</v>
          </cell>
          <cell r="M239">
            <v>37.163324139047489</v>
          </cell>
          <cell r="N239">
            <v>37.163299560546875</v>
          </cell>
          <cell r="O239">
            <v>37.163299560546875</v>
          </cell>
          <cell r="P239">
            <v>37.163299560546875</v>
          </cell>
          <cell r="Q239">
            <v>37.163299560546875</v>
          </cell>
          <cell r="R239">
            <v>37.163299560546875</v>
          </cell>
          <cell r="S239">
            <v>37.163299560546875</v>
          </cell>
          <cell r="T239">
            <v>37.163299560546875</v>
          </cell>
          <cell r="U239">
            <v>37.163299560546875</v>
          </cell>
          <cell r="V239">
            <v>37.163299560546875</v>
          </cell>
          <cell r="W239">
            <v>37.163299560546875</v>
          </cell>
          <cell r="X239">
            <v>37.163299560546875</v>
          </cell>
          <cell r="Y239">
            <v>37.163299560546875</v>
          </cell>
          <cell r="Z239">
            <v>37.163299560546875</v>
          </cell>
          <cell r="AA239">
            <v>37.163299560546875</v>
          </cell>
        </row>
        <row r="240">
          <cell r="A240" t="str">
            <v>Juksaar Hardi</v>
          </cell>
          <cell r="B240">
            <v>37.163299560546875</v>
          </cell>
          <cell r="C240">
            <v>1</v>
          </cell>
          <cell r="D240" t="str">
            <v>EST</v>
          </cell>
          <cell r="E240">
            <v>1800</v>
          </cell>
          <cell r="F240">
            <v>1800</v>
          </cell>
          <cell r="G240">
            <v>1800</v>
          </cell>
          <cell r="H240">
            <v>1800</v>
          </cell>
          <cell r="I240">
            <v>1800</v>
          </cell>
          <cell r="J240">
            <v>1800</v>
          </cell>
          <cell r="K240">
            <v>1800</v>
          </cell>
          <cell r="L240">
            <v>1800</v>
          </cell>
          <cell r="M240">
            <v>1800</v>
          </cell>
          <cell r="N240">
            <v>1800</v>
          </cell>
          <cell r="O240">
            <v>1800</v>
          </cell>
          <cell r="P240">
            <v>1800</v>
          </cell>
          <cell r="Q240">
            <v>1800</v>
          </cell>
          <cell r="R240">
            <v>1800</v>
          </cell>
          <cell r="S240">
            <v>1800</v>
          </cell>
          <cell r="T240">
            <v>1800</v>
          </cell>
          <cell r="U240">
            <v>1800</v>
          </cell>
          <cell r="V240">
            <v>1800</v>
          </cell>
          <cell r="W240">
            <v>1800</v>
          </cell>
          <cell r="X240">
            <v>1800</v>
          </cell>
          <cell r="Y240">
            <v>1800</v>
          </cell>
          <cell r="Z240">
            <v>1800</v>
          </cell>
          <cell r="AA240">
            <v>1800</v>
          </cell>
        </row>
        <row r="241">
          <cell r="A241" t="str">
            <v>Jukstaks Ilmars</v>
          </cell>
          <cell r="B241" t="str">
            <v>IGM</v>
          </cell>
          <cell r="C241" t="str">
            <v>NM</v>
          </cell>
          <cell r="D241" t="str">
            <v>LAT</v>
          </cell>
          <cell r="E241">
            <v>2121</v>
          </cell>
          <cell r="F241">
            <v>2121</v>
          </cell>
          <cell r="G241">
            <v>2121</v>
          </cell>
          <cell r="H241">
            <v>2121</v>
          </cell>
          <cell r="I241">
            <v>2121</v>
          </cell>
          <cell r="J241">
            <v>2121</v>
          </cell>
          <cell r="K241">
            <v>2121</v>
          </cell>
          <cell r="L241">
            <v>2121</v>
          </cell>
          <cell r="M241">
            <v>2121</v>
          </cell>
          <cell r="N241">
            <v>2121</v>
          </cell>
          <cell r="O241">
            <v>2121</v>
          </cell>
          <cell r="P241">
            <v>2121</v>
          </cell>
          <cell r="Q241">
            <v>2121</v>
          </cell>
          <cell r="R241">
            <v>2121</v>
          </cell>
          <cell r="S241">
            <v>2121</v>
          </cell>
          <cell r="T241">
            <v>2121</v>
          </cell>
          <cell r="U241">
            <v>2121</v>
          </cell>
          <cell r="V241">
            <v>2121</v>
          </cell>
          <cell r="W241">
            <v>2121</v>
          </cell>
          <cell r="X241">
            <v>2121</v>
          </cell>
          <cell r="Y241">
            <v>2121</v>
          </cell>
          <cell r="Z241">
            <v>2121</v>
          </cell>
          <cell r="AA241">
            <v>2121</v>
          </cell>
        </row>
        <row r="242">
          <cell r="A242" t="str">
            <v>Kaasik Mattias</v>
          </cell>
          <cell r="B242">
            <v>2121</v>
          </cell>
          <cell r="C242">
            <v>2121</v>
          </cell>
          <cell r="D242" t="str">
            <v>EST</v>
          </cell>
          <cell r="E242">
            <v>1620.246269569268</v>
          </cell>
          <cell r="F242">
            <v>1620.24609375</v>
          </cell>
          <cell r="G242">
            <v>1620.24609375</v>
          </cell>
          <cell r="H242">
            <v>1620.24609375</v>
          </cell>
          <cell r="I242">
            <v>1620.24609375</v>
          </cell>
          <cell r="J242">
            <v>1620.24609375</v>
          </cell>
          <cell r="K242">
            <v>1620.24609375</v>
          </cell>
          <cell r="L242">
            <v>1620.24609375</v>
          </cell>
          <cell r="M242">
            <v>1620.24609375</v>
          </cell>
          <cell r="N242">
            <v>1620.24609375</v>
          </cell>
          <cell r="O242">
            <v>1620.24609375</v>
          </cell>
          <cell r="P242">
            <v>1620.24609375</v>
          </cell>
          <cell r="Q242">
            <v>1620.24609375</v>
          </cell>
          <cell r="R242">
            <v>1620.24609375</v>
          </cell>
          <cell r="S242">
            <v>1620.24609375</v>
          </cell>
          <cell r="T242">
            <v>1620.24609375</v>
          </cell>
          <cell r="U242">
            <v>1620.24609375</v>
          </cell>
          <cell r="V242">
            <v>1620.24609375</v>
          </cell>
          <cell r="W242">
            <v>1620.24609375</v>
          </cell>
          <cell r="X242">
            <v>1620.24609375</v>
          </cell>
          <cell r="Y242">
            <v>1620.24609375</v>
          </cell>
          <cell r="Z242">
            <v>1620.24609375</v>
          </cell>
          <cell r="AA242">
            <v>1620.24609375</v>
          </cell>
        </row>
        <row r="243">
          <cell r="A243" t="str">
            <v>Kakitis Arnis</v>
          </cell>
          <cell r="B243">
            <v>1620.24609375</v>
          </cell>
          <cell r="C243">
            <v>1620.24609375</v>
          </cell>
          <cell r="D243" t="str">
            <v>LAT</v>
          </cell>
          <cell r="E243">
            <v>1442.4723146201234</v>
          </cell>
          <cell r="F243">
            <v>1442.4716796875</v>
          </cell>
          <cell r="G243">
            <v>1442.4716796875</v>
          </cell>
          <cell r="H243">
            <v>1442.4716796875</v>
          </cell>
          <cell r="I243">
            <v>1442.4716796875</v>
          </cell>
          <cell r="J243">
            <v>1442.4716796875</v>
          </cell>
          <cell r="K243">
            <v>1442.4716796875</v>
          </cell>
          <cell r="L243">
            <v>1442.4716796875</v>
          </cell>
          <cell r="M243">
            <v>1442.4716796875</v>
          </cell>
          <cell r="N243">
            <v>1442.4716796875</v>
          </cell>
          <cell r="O243">
            <v>1442.4716796875</v>
          </cell>
          <cell r="P243">
            <v>1442.4716796875</v>
          </cell>
          <cell r="Q243">
            <v>1442.4716796875</v>
          </cell>
          <cell r="R243">
            <v>1442.4716796875</v>
          </cell>
          <cell r="S243">
            <v>1442.4716796875</v>
          </cell>
          <cell r="T243">
            <v>1442.4716796875</v>
          </cell>
          <cell r="U243">
            <v>1442.4716796875</v>
          </cell>
          <cell r="V243">
            <v>1442.4716796875</v>
          </cell>
          <cell r="W243">
            <v>1442.4716796875</v>
          </cell>
          <cell r="X243">
            <v>1442.4716796875</v>
          </cell>
          <cell r="Y243">
            <v>1442.4716796875</v>
          </cell>
          <cell r="Z243">
            <v>1442.4716796875</v>
          </cell>
          <cell r="AA243">
            <v>1442.4716796875</v>
          </cell>
        </row>
        <row r="244">
          <cell r="A244" t="str">
            <v>Kakitis Martins</v>
          </cell>
          <cell r="B244">
            <v>1442.4716796875</v>
          </cell>
          <cell r="C244">
            <v>1442.4716796875</v>
          </cell>
          <cell r="D244" t="str">
            <v>LAT</v>
          </cell>
          <cell r="E244">
            <v>1615.9254662243486</v>
          </cell>
          <cell r="F244">
            <v>1615.9248046875</v>
          </cell>
          <cell r="G244">
            <v>1615.9248046875</v>
          </cell>
          <cell r="H244">
            <v>1615.9248046875</v>
          </cell>
          <cell r="I244">
            <v>1615.9248046875</v>
          </cell>
          <cell r="J244">
            <v>1615.9248046875</v>
          </cell>
          <cell r="K244">
            <v>1615.9248046875</v>
          </cell>
          <cell r="L244">
            <v>1615.9248046875</v>
          </cell>
          <cell r="M244">
            <v>1615.9248046875</v>
          </cell>
          <cell r="N244">
            <v>1615.9248046875</v>
          </cell>
          <cell r="O244">
            <v>1615.9248046875</v>
          </cell>
          <cell r="P244">
            <v>1615.9248046875</v>
          </cell>
          <cell r="Q244">
            <v>1615.9248046875</v>
          </cell>
          <cell r="R244">
            <v>1615.9248046875</v>
          </cell>
          <cell r="S244">
            <v>1615.9248046875</v>
          </cell>
          <cell r="T244">
            <v>1615.9248046875</v>
          </cell>
          <cell r="U244">
            <v>1615.9248046875</v>
          </cell>
          <cell r="V244">
            <v>1615.9248046875</v>
          </cell>
          <cell r="W244">
            <v>1615.9248046875</v>
          </cell>
          <cell r="X244">
            <v>1615.9248046875</v>
          </cell>
          <cell r="Y244">
            <v>1615.9248046875</v>
          </cell>
          <cell r="Z244">
            <v>1615.9248046875</v>
          </cell>
          <cell r="AA244">
            <v>1615.9248046875</v>
          </cell>
        </row>
        <row r="245">
          <cell r="A245" t="str">
            <v>Kalashnikov  Denis</v>
          </cell>
          <cell r="B245">
            <v>1615.9248046875</v>
          </cell>
          <cell r="C245">
            <v>1</v>
          </cell>
          <cell r="D245" t="str">
            <v>BLR</v>
          </cell>
          <cell r="E245">
            <v>1820.4146944524073</v>
          </cell>
          <cell r="F245">
            <v>1820.4140625</v>
          </cell>
          <cell r="G245">
            <v>1820.4140625</v>
          </cell>
          <cell r="H245">
            <v>1820.4140625</v>
          </cell>
          <cell r="I245">
            <v>1820.4140625</v>
          </cell>
          <cell r="J245">
            <v>1820.4140625</v>
          </cell>
          <cell r="K245">
            <v>1820.4140625</v>
          </cell>
          <cell r="L245">
            <v>1820.4140625</v>
          </cell>
          <cell r="M245">
            <v>1820.4140625</v>
          </cell>
          <cell r="N245">
            <v>1820.4140625</v>
          </cell>
          <cell r="O245">
            <v>1820.4140625</v>
          </cell>
          <cell r="P245">
            <v>1820.4140625</v>
          </cell>
          <cell r="Q245">
            <v>1820.4140625</v>
          </cell>
          <cell r="R245">
            <v>1820.4140625</v>
          </cell>
          <cell r="S245">
            <v>1820.4140625</v>
          </cell>
          <cell r="T245">
            <v>1820.4140625</v>
          </cell>
          <cell r="U245">
            <v>1820.4140625</v>
          </cell>
          <cell r="V245">
            <v>1820.4140625</v>
          </cell>
          <cell r="W245">
            <v>1820.4140625</v>
          </cell>
          <cell r="X245">
            <v>1820.4140625</v>
          </cell>
          <cell r="Y245">
            <v>1820.4140625</v>
          </cell>
          <cell r="Z245">
            <v>1820.4140625</v>
          </cell>
          <cell r="AA245">
            <v>1820.4140625</v>
          </cell>
        </row>
        <row r="246">
          <cell r="A246" t="str">
            <v>Kalda Janno</v>
          </cell>
          <cell r="B246">
            <v>1820.4140625</v>
          </cell>
          <cell r="C246">
            <v>1</v>
          </cell>
          <cell r="D246" t="str">
            <v>EST</v>
          </cell>
          <cell r="E246">
            <v>1691</v>
          </cell>
          <cell r="F246">
            <v>1691</v>
          </cell>
          <cell r="G246">
            <v>1691</v>
          </cell>
          <cell r="H246">
            <v>1691</v>
          </cell>
          <cell r="I246">
            <v>1691</v>
          </cell>
          <cell r="J246">
            <v>1691</v>
          </cell>
          <cell r="K246">
            <v>1691</v>
          </cell>
          <cell r="L246">
            <v>1691</v>
          </cell>
          <cell r="M246">
            <v>1691</v>
          </cell>
          <cell r="N246">
            <v>1691</v>
          </cell>
          <cell r="O246">
            <v>1691</v>
          </cell>
          <cell r="P246">
            <v>1691</v>
          </cell>
          <cell r="Q246">
            <v>1691</v>
          </cell>
          <cell r="R246">
            <v>1691</v>
          </cell>
          <cell r="S246">
            <v>1691</v>
          </cell>
          <cell r="T246">
            <v>1691</v>
          </cell>
          <cell r="U246">
            <v>1691</v>
          </cell>
          <cell r="V246">
            <v>1691</v>
          </cell>
          <cell r="W246">
            <v>1691</v>
          </cell>
          <cell r="X246">
            <v>1691</v>
          </cell>
          <cell r="Y246">
            <v>1691</v>
          </cell>
          <cell r="Z246">
            <v>1691</v>
          </cell>
          <cell r="AA246">
            <v>1691</v>
          </cell>
        </row>
        <row r="247">
          <cell r="A247" t="str">
            <v>Kalde Rico</v>
          </cell>
          <cell r="B247">
            <v>1691</v>
          </cell>
          <cell r="C247">
            <v>1691</v>
          </cell>
          <cell r="D247" t="str">
            <v>EST</v>
          </cell>
          <cell r="E247">
            <v>1261.4329689581571</v>
          </cell>
          <cell r="F247">
            <v>1261.4326171875</v>
          </cell>
          <cell r="G247">
            <v>1261.4326171875</v>
          </cell>
          <cell r="H247">
            <v>1261.4326171875</v>
          </cell>
          <cell r="I247">
            <v>1261.4326171875</v>
          </cell>
          <cell r="J247">
            <v>1261.4326171875</v>
          </cell>
          <cell r="K247">
            <v>1261.4326171875</v>
          </cell>
          <cell r="L247">
            <v>1261.4326171875</v>
          </cell>
          <cell r="M247">
            <v>1261.4326171875</v>
          </cell>
          <cell r="N247">
            <v>1261.4326171875</v>
          </cell>
          <cell r="O247">
            <v>1261.4326171875</v>
          </cell>
          <cell r="P247">
            <v>1261.4326171875</v>
          </cell>
          <cell r="Q247">
            <v>1261.4326171875</v>
          </cell>
          <cell r="R247">
            <v>1261.4326171875</v>
          </cell>
          <cell r="S247">
            <v>1261.4326171875</v>
          </cell>
          <cell r="T247">
            <v>1261.4326171875</v>
          </cell>
          <cell r="U247">
            <v>1261.4326171875</v>
          </cell>
          <cell r="V247">
            <v>1261.4326171875</v>
          </cell>
          <cell r="W247">
            <v>1261.4326171875</v>
          </cell>
          <cell r="X247">
            <v>1261.4326171875</v>
          </cell>
          <cell r="Y247">
            <v>1261.4326171875</v>
          </cell>
          <cell r="Z247">
            <v>1261.4326171875</v>
          </cell>
          <cell r="AA247">
            <v>1261.4326171875</v>
          </cell>
        </row>
        <row r="248">
          <cell r="A248" t="str">
            <v>Kalde Tom</v>
          </cell>
          <cell r="B248">
            <v>1261.4326171875</v>
          </cell>
          <cell r="C248">
            <v>1261.4326171875</v>
          </cell>
          <cell r="D248" t="str">
            <v>EST</v>
          </cell>
          <cell r="E248">
            <v>1263.9142662239153</v>
          </cell>
          <cell r="F248">
            <v>1263.9140625</v>
          </cell>
          <cell r="G248">
            <v>1263.9140625</v>
          </cell>
          <cell r="H248">
            <v>1263.9140625</v>
          </cell>
          <cell r="I248">
            <v>1263.9140625</v>
          </cell>
          <cell r="J248">
            <v>1263.9140625</v>
          </cell>
          <cell r="K248">
            <v>1263.9140625</v>
          </cell>
          <cell r="L248">
            <v>1263.9140625</v>
          </cell>
          <cell r="M248">
            <v>1263.9140625</v>
          </cell>
          <cell r="N248">
            <v>1263.9140625</v>
          </cell>
          <cell r="O248">
            <v>1263.9140625</v>
          </cell>
          <cell r="P248">
            <v>1263.9140625</v>
          </cell>
          <cell r="Q248">
            <v>1263.9140625</v>
          </cell>
          <cell r="R248">
            <v>1263.9140625</v>
          </cell>
          <cell r="S248">
            <v>1263.9140625</v>
          </cell>
          <cell r="T248">
            <v>1263.9140625</v>
          </cell>
          <cell r="U248">
            <v>1263.9140625</v>
          </cell>
          <cell r="V248">
            <v>1263.9140625</v>
          </cell>
          <cell r="W248">
            <v>1263.9140625</v>
          </cell>
          <cell r="X248">
            <v>1263.9140625</v>
          </cell>
          <cell r="Y248">
            <v>1263.9140625</v>
          </cell>
          <cell r="Z248">
            <v>1263.9140625</v>
          </cell>
          <cell r="AA248">
            <v>1263.9140625</v>
          </cell>
        </row>
        <row r="249">
          <cell r="A249" t="str">
            <v>Kalinin Aleksej</v>
          </cell>
          <cell r="B249">
            <v>1263.9140625</v>
          </cell>
          <cell r="C249">
            <v>1263.9140625</v>
          </cell>
          <cell r="D249" t="str">
            <v>ENG</v>
          </cell>
          <cell r="E249">
            <v>1322.7912421948322</v>
          </cell>
          <cell r="F249">
            <v>1322.791015625</v>
          </cell>
          <cell r="G249">
            <v>1322.791015625</v>
          </cell>
          <cell r="H249">
            <v>1322.791015625</v>
          </cell>
          <cell r="I249">
            <v>1322.791015625</v>
          </cell>
          <cell r="J249">
            <v>1322.791015625</v>
          </cell>
          <cell r="K249">
            <v>1322.791015625</v>
          </cell>
          <cell r="L249">
            <v>1322.791015625</v>
          </cell>
          <cell r="M249">
            <v>1322.791015625</v>
          </cell>
          <cell r="N249">
            <v>1322.791015625</v>
          </cell>
          <cell r="O249">
            <v>1322.791015625</v>
          </cell>
          <cell r="P249">
            <v>1322.791015625</v>
          </cell>
          <cell r="Q249">
            <v>1322.791015625</v>
          </cell>
          <cell r="R249">
            <v>1322.791015625</v>
          </cell>
          <cell r="S249">
            <v>1322.791015625</v>
          </cell>
          <cell r="T249">
            <v>1322.791015625</v>
          </cell>
          <cell r="U249">
            <v>1322.791015625</v>
          </cell>
          <cell r="V249">
            <v>1322.791015625</v>
          </cell>
          <cell r="W249">
            <v>1322.791015625</v>
          </cell>
          <cell r="X249">
            <v>1322.791015625</v>
          </cell>
          <cell r="Y249">
            <v>1322.791015625</v>
          </cell>
          <cell r="Z249">
            <v>1322.791015625</v>
          </cell>
          <cell r="AA249">
            <v>1322.791015625</v>
          </cell>
        </row>
        <row r="250">
          <cell r="A250" t="str">
            <v>Kalinin Igor</v>
          </cell>
          <cell r="B250">
            <v>1322.791015625</v>
          </cell>
          <cell r="C250" t="str">
            <v>NM</v>
          </cell>
          <cell r="D250" t="str">
            <v>UKR</v>
          </cell>
          <cell r="E250">
            <v>1955.0195788344204</v>
          </cell>
          <cell r="F250">
            <v>1955.01953125</v>
          </cell>
          <cell r="G250">
            <v>1955.01953125</v>
          </cell>
          <cell r="H250">
            <v>1955.01953125</v>
          </cell>
          <cell r="I250">
            <v>1955.01953125</v>
          </cell>
          <cell r="J250">
            <v>1955.01953125</v>
          </cell>
          <cell r="K250">
            <v>1955.01953125</v>
          </cell>
          <cell r="L250">
            <v>1955.01953125</v>
          </cell>
          <cell r="M250">
            <v>1955.01953125</v>
          </cell>
          <cell r="N250">
            <v>1955.01953125</v>
          </cell>
          <cell r="O250">
            <v>1955.01953125</v>
          </cell>
          <cell r="P250">
            <v>1955.01953125</v>
          </cell>
          <cell r="Q250">
            <v>1955.01953125</v>
          </cell>
          <cell r="R250">
            <v>1955.01953125</v>
          </cell>
          <cell r="S250">
            <v>1955.01953125</v>
          </cell>
          <cell r="T250">
            <v>1955.01953125</v>
          </cell>
          <cell r="U250">
            <v>1955.01953125</v>
          </cell>
          <cell r="V250">
            <v>1955.01953125</v>
          </cell>
          <cell r="W250">
            <v>1955.01953125</v>
          </cell>
          <cell r="X250">
            <v>1955.01953125</v>
          </cell>
          <cell r="Y250">
            <v>1955.01953125</v>
          </cell>
          <cell r="Z250">
            <v>1955.01953125</v>
          </cell>
          <cell r="AA250">
            <v>1955.01953125</v>
          </cell>
        </row>
        <row r="251">
          <cell r="A251" t="str">
            <v>Kalnins Sandis</v>
          </cell>
          <cell r="B251">
            <v>1955.01953125</v>
          </cell>
          <cell r="C251">
            <v>1</v>
          </cell>
          <cell r="D251" t="str">
            <v>LAT</v>
          </cell>
          <cell r="E251">
            <v>1884.3266658735392</v>
          </cell>
          <cell r="F251">
            <v>1884.326171875</v>
          </cell>
          <cell r="G251">
            <v>1884.326171875</v>
          </cell>
          <cell r="H251">
            <v>1884.326171875</v>
          </cell>
          <cell r="I251">
            <v>1884.326171875</v>
          </cell>
          <cell r="J251">
            <v>1884.326171875</v>
          </cell>
          <cell r="K251">
            <v>1884.326171875</v>
          </cell>
          <cell r="L251">
            <v>1884.326171875</v>
          </cell>
          <cell r="M251">
            <v>1884.326171875</v>
          </cell>
          <cell r="N251">
            <v>1884.326171875</v>
          </cell>
          <cell r="O251">
            <v>1884.326171875</v>
          </cell>
          <cell r="P251">
            <v>1884.326171875</v>
          </cell>
          <cell r="Q251">
            <v>1884.326171875</v>
          </cell>
          <cell r="R251">
            <v>1884.326171875</v>
          </cell>
          <cell r="S251">
            <v>1884.326171875</v>
          </cell>
          <cell r="T251">
            <v>1884.326171875</v>
          </cell>
          <cell r="U251">
            <v>1884.326171875</v>
          </cell>
          <cell r="V251">
            <v>1884.326171875</v>
          </cell>
          <cell r="W251">
            <v>1884.326171875</v>
          </cell>
          <cell r="X251">
            <v>1884.326171875</v>
          </cell>
          <cell r="Y251">
            <v>1884.326171875</v>
          </cell>
          <cell r="Z251">
            <v>1884.326171875</v>
          </cell>
          <cell r="AA251">
            <v>1884.326171875</v>
          </cell>
        </row>
        <row r="252">
          <cell r="A252" t="str">
            <v>Kampans Uldis</v>
          </cell>
          <cell r="B252" t="str">
            <v>IM</v>
          </cell>
          <cell r="C252" t="str">
            <v>NM</v>
          </cell>
          <cell r="D252" t="str">
            <v>LAT</v>
          </cell>
          <cell r="E252">
            <v>2037</v>
          </cell>
          <cell r="F252">
            <v>2037</v>
          </cell>
          <cell r="G252">
            <v>2037</v>
          </cell>
          <cell r="H252">
            <v>2037</v>
          </cell>
          <cell r="I252">
            <v>2037</v>
          </cell>
          <cell r="J252">
            <v>2037</v>
          </cell>
          <cell r="K252">
            <v>2037</v>
          </cell>
          <cell r="L252">
            <v>2037</v>
          </cell>
          <cell r="M252">
            <v>2037</v>
          </cell>
          <cell r="N252">
            <v>2037</v>
          </cell>
          <cell r="O252">
            <v>2037</v>
          </cell>
          <cell r="P252">
            <v>2037</v>
          </cell>
          <cell r="Q252">
            <v>2037</v>
          </cell>
          <cell r="R252">
            <v>2037</v>
          </cell>
          <cell r="S252">
            <v>2037</v>
          </cell>
          <cell r="T252">
            <v>2037</v>
          </cell>
          <cell r="U252">
            <v>2037</v>
          </cell>
          <cell r="V252">
            <v>2037</v>
          </cell>
          <cell r="W252">
            <v>2037</v>
          </cell>
          <cell r="X252">
            <v>2037</v>
          </cell>
          <cell r="Y252">
            <v>2037</v>
          </cell>
          <cell r="Z252">
            <v>2037</v>
          </cell>
          <cell r="AA252">
            <v>2037</v>
          </cell>
        </row>
        <row r="253">
          <cell r="A253" t="str">
            <v>Kampars Ivars</v>
          </cell>
          <cell r="B253">
            <v>2037</v>
          </cell>
          <cell r="C253">
            <v>2</v>
          </cell>
          <cell r="D253" t="str">
            <v>LAT</v>
          </cell>
          <cell r="E253">
            <v>1584.5564709651396</v>
          </cell>
          <cell r="F253">
            <v>1584.5556640625</v>
          </cell>
          <cell r="G253">
            <v>1584.5556640625</v>
          </cell>
          <cell r="H253">
            <v>1584.5556640625</v>
          </cell>
          <cell r="I253">
            <v>1584.5556640625</v>
          </cell>
          <cell r="J253">
            <v>1584.5556640625</v>
          </cell>
          <cell r="K253">
            <v>1584.5556640625</v>
          </cell>
          <cell r="L253">
            <v>1584.5556640625</v>
          </cell>
          <cell r="M253">
            <v>1584.5556640625</v>
          </cell>
          <cell r="N253">
            <v>1584.5556640625</v>
          </cell>
          <cell r="O253">
            <v>1584.5556640625</v>
          </cell>
          <cell r="P253">
            <v>1584.5556640625</v>
          </cell>
          <cell r="Q253">
            <v>1584.5556640625</v>
          </cell>
          <cell r="R253">
            <v>1584.5556640625</v>
          </cell>
          <cell r="S253">
            <v>1584.5556640625</v>
          </cell>
          <cell r="T253">
            <v>1584.5556640625</v>
          </cell>
          <cell r="U253">
            <v>1584.5556640625</v>
          </cell>
          <cell r="V253">
            <v>1584.5556640625</v>
          </cell>
          <cell r="W253">
            <v>1584.5556640625</v>
          </cell>
          <cell r="X253">
            <v>1584.5556640625</v>
          </cell>
          <cell r="Y253">
            <v>1584.5556640625</v>
          </cell>
          <cell r="Z253">
            <v>1584.5556640625</v>
          </cell>
          <cell r="AA253">
            <v>1584.5556640625</v>
          </cell>
        </row>
        <row r="254">
          <cell r="A254" t="str">
            <v>Kampenuss Raivis</v>
          </cell>
          <cell r="B254">
            <v>1584.5556640625</v>
          </cell>
          <cell r="C254">
            <v>1584.5556640625</v>
          </cell>
          <cell r="D254" t="str">
            <v>USA</v>
          </cell>
          <cell r="E254">
            <v>1231.2323986738559</v>
          </cell>
          <cell r="F254">
            <v>1231.2314453125</v>
          </cell>
          <cell r="G254">
            <v>1231.2314453125</v>
          </cell>
          <cell r="H254">
            <v>1231.2314453125</v>
          </cell>
          <cell r="I254">
            <v>1231.2314453125</v>
          </cell>
          <cell r="J254">
            <v>1231.2314453125</v>
          </cell>
          <cell r="K254">
            <v>1231.2314453125</v>
          </cell>
          <cell r="L254">
            <v>1231.2314453125</v>
          </cell>
          <cell r="M254">
            <v>1231.2314453125</v>
          </cell>
          <cell r="N254">
            <v>1231.2314453125</v>
          </cell>
          <cell r="O254">
            <v>1231.2314453125</v>
          </cell>
          <cell r="P254">
            <v>1231.2314453125</v>
          </cell>
          <cell r="Q254">
            <v>1231.2314453125</v>
          </cell>
          <cell r="R254">
            <v>1231.2314453125</v>
          </cell>
          <cell r="S254">
            <v>1231.2314453125</v>
          </cell>
          <cell r="T254">
            <v>1231.2314453125</v>
          </cell>
          <cell r="U254">
            <v>1231.2314453125</v>
          </cell>
          <cell r="V254">
            <v>1231.2314453125</v>
          </cell>
          <cell r="W254">
            <v>1231.2314453125</v>
          </cell>
          <cell r="X254">
            <v>1231.2314453125</v>
          </cell>
          <cell r="Y254">
            <v>1231.2314453125</v>
          </cell>
          <cell r="Z254">
            <v>1231.2314453125</v>
          </cell>
          <cell r="AA254">
            <v>1231.2314453125</v>
          </cell>
        </row>
        <row r="255">
          <cell r="A255" t="str">
            <v>Kams Eivo</v>
          </cell>
          <cell r="B255">
            <v>1231.2314453125</v>
          </cell>
          <cell r="C255">
            <v>1231.2314453125</v>
          </cell>
          <cell r="D255" t="str">
            <v>EST</v>
          </cell>
          <cell r="E255">
            <v>1529</v>
          </cell>
          <cell r="F255">
            <v>1529</v>
          </cell>
          <cell r="G255">
            <v>1529</v>
          </cell>
          <cell r="H255">
            <v>1529</v>
          </cell>
          <cell r="I255">
            <v>1529</v>
          </cell>
          <cell r="J255">
            <v>1529</v>
          </cell>
          <cell r="K255">
            <v>1529</v>
          </cell>
          <cell r="L255">
            <v>1529</v>
          </cell>
          <cell r="M255">
            <v>1529</v>
          </cell>
          <cell r="N255">
            <v>1529</v>
          </cell>
          <cell r="O255">
            <v>1529</v>
          </cell>
          <cell r="P255">
            <v>1529</v>
          </cell>
          <cell r="Q255">
            <v>1529</v>
          </cell>
          <cell r="R255">
            <v>1529</v>
          </cell>
          <cell r="S255">
            <v>1529</v>
          </cell>
          <cell r="T255">
            <v>1529</v>
          </cell>
          <cell r="U255">
            <v>1529</v>
          </cell>
          <cell r="V255">
            <v>1529</v>
          </cell>
          <cell r="W255">
            <v>1529</v>
          </cell>
          <cell r="X255">
            <v>1529</v>
          </cell>
          <cell r="Y255">
            <v>1529</v>
          </cell>
          <cell r="Z255">
            <v>1529</v>
          </cell>
          <cell r="AA255">
            <v>1529</v>
          </cell>
        </row>
        <row r="256">
          <cell r="A256" t="str">
            <v>Kan Yury</v>
          </cell>
          <cell r="B256">
            <v>1529</v>
          </cell>
          <cell r="C256">
            <v>1529</v>
          </cell>
          <cell r="D256" t="str">
            <v>BLR</v>
          </cell>
          <cell r="E256">
            <v>1356.5921586043478</v>
          </cell>
          <cell r="F256">
            <v>1356.591796875</v>
          </cell>
          <cell r="G256">
            <v>1356.591796875</v>
          </cell>
          <cell r="H256">
            <v>1356.591796875</v>
          </cell>
          <cell r="I256">
            <v>1356.591796875</v>
          </cell>
          <cell r="J256">
            <v>1356.591796875</v>
          </cell>
          <cell r="K256">
            <v>1356.591796875</v>
          </cell>
          <cell r="L256">
            <v>1356.591796875</v>
          </cell>
          <cell r="M256">
            <v>1356.591796875</v>
          </cell>
          <cell r="N256">
            <v>1356.591796875</v>
          </cell>
          <cell r="O256">
            <v>1356.591796875</v>
          </cell>
          <cell r="P256">
            <v>1356.591796875</v>
          </cell>
          <cell r="Q256">
            <v>1356.591796875</v>
          </cell>
          <cell r="R256">
            <v>1356.591796875</v>
          </cell>
          <cell r="S256">
            <v>1356.591796875</v>
          </cell>
          <cell r="T256">
            <v>1356.591796875</v>
          </cell>
          <cell r="U256">
            <v>1356.591796875</v>
          </cell>
          <cell r="V256">
            <v>1356.591796875</v>
          </cell>
          <cell r="W256">
            <v>1356.591796875</v>
          </cell>
          <cell r="X256">
            <v>1356.591796875</v>
          </cell>
          <cell r="Y256">
            <v>1356.591796875</v>
          </cell>
          <cell r="Z256">
            <v>1356.591796875</v>
          </cell>
          <cell r="AA256">
            <v>1356.591796875</v>
          </cell>
        </row>
        <row r="257">
          <cell r="A257" t="str">
            <v>Kangeris Tarmo</v>
          </cell>
          <cell r="B257">
            <v>1356.591796875</v>
          </cell>
          <cell r="C257">
            <v>4</v>
          </cell>
          <cell r="D257" t="str">
            <v>GER</v>
          </cell>
          <cell r="E257">
            <v>1251.8181818181818</v>
          </cell>
          <cell r="F257">
            <v>1251.8173828125</v>
          </cell>
          <cell r="G257">
            <v>1251.8173828125</v>
          </cell>
          <cell r="H257">
            <v>1251.8173828125</v>
          </cell>
          <cell r="I257">
            <v>1251.8173828125</v>
          </cell>
          <cell r="J257">
            <v>1251.8173828125</v>
          </cell>
          <cell r="K257">
            <v>1251.8173828125</v>
          </cell>
          <cell r="L257">
            <v>1251.8173828125</v>
          </cell>
          <cell r="M257">
            <v>1251.8173828125</v>
          </cell>
          <cell r="N257">
            <v>1251.8173828125</v>
          </cell>
          <cell r="O257">
            <v>1251.8173828125</v>
          </cell>
          <cell r="P257">
            <v>1251.8173828125</v>
          </cell>
          <cell r="Q257">
            <v>1251.8173828125</v>
          </cell>
          <cell r="R257">
            <v>1251.8173828125</v>
          </cell>
          <cell r="S257">
            <v>1251.8173828125</v>
          </cell>
          <cell r="T257">
            <v>1251.8173828125</v>
          </cell>
          <cell r="U257">
            <v>1251.8173828125</v>
          </cell>
          <cell r="V257">
            <v>1251.8173828125</v>
          </cell>
          <cell r="W257">
            <v>1251.8173828125</v>
          </cell>
          <cell r="X257">
            <v>1251.8173828125</v>
          </cell>
          <cell r="Y257">
            <v>1251.8173828125</v>
          </cell>
          <cell r="Z257">
            <v>1251.8173828125</v>
          </cell>
          <cell r="AA257">
            <v>1251.8173828125</v>
          </cell>
        </row>
        <row r="258">
          <cell r="A258" t="str">
            <v>Kapenieks Andris</v>
          </cell>
          <cell r="B258">
            <v>1251.8173828125</v>
          </cell>
          <cell r="C258" t="str">
            <v>CM</v>
          </cell>
          <cell r="D258" t="str">
            <v>LAT</v>
          </cell>
          <cell r="E258">
            <v>1900</v>
          </cell>
          <cell r="F258">
            <v>1900</v>
          </cell>
          <cell r="G258">
            <v>1900</v>
          </cell>
          <cell r="H258">
            <v>1900</v>
          </cell>
          <cell r="I258">
            <v>1900</v>
          </cell>
          <cell r="J258">
            <v>1900</v>
          </cell>
          <cell r="K258">
            <v>1900</v>
          </cell>
          <cell r="L258">
            <v>1900</v>
          </cell>
          <cell r="M258">
            <v>1900</v>
          </cell>
          <cell r="N258">
            <v>1900</v>
          </cell>
          <cell r="O258">
            <v>1900</v>
          </cell>
          <cell r="P258">
            <v>1900</v>
          </cell>
          <cell r="Q258">
            <v>1900</v>
          </cell>
          <cell r="R258">
            <v>1900</v>
          </cell>
          <cell r="S258">
            <v>1900</v>
          </cell>
          <cell r="T258">
            <v>1900</v>
          </cell>
          <cell r="U258">
            <v>1900</v>
          </cell>
          <cell r="V258">
            <v>1900</v>
          </cell>
          <cell r="W258">
            <v>1900</v>
          </cell>
          <cell r="X258">
            <v>1900</v>
          </cell>
          <cell r="Y258">
            <v>1900</v>
          </cell>
          <cell r="Z258">
            <v>1900</v>
          </cell>
          <cell r="AA258">
            <v>1900</v>
          </cell>
        </row>
        <row r="259">
          <cell r="A259" t="str">
            <v>Kapper Tonu</v>
          </cell>
          <cell r="B259">
            <v>1900</v>
          </cell>
          <cell r="C259">
            <v>1</v>
          </cell>
          <cell r="D259" t="str">
            <v>EST</v>
          </cell>
          <cell r="E259">
            <v>1386</v>
          </cell>
          <cell r="F259">
            <v>1386</v>
          </cell>
          <cell r="G259">
            <v>1386</v>
          </cell>
          <cell r="H259">
            <v>11</v>
          </cell>
          <cell r="I259">
            <v>47.72247824787911</v>
          </cell>
          <cell r="J259">
            <v>60</v>
          </cell>
          <cell r="K259">
            <v>1.769545094893834</v>
          </cell>
          <cell r="L259">
            <v>1.7695446014404297</v>
          </cell>
          <cell r="M259">
            <v>1.7695446014404297</v>
          </cell>
          <cell r="N259">
            <v>1.7695446014404297</v>
          </cell>
          <cell r="O259">
            <v>1.7695446014404297</v>
          </cell>
          <cell r="P259">
            <v>1.7695446014404297</v>
          </cell>
          <cell r="Q259">
            <v>1.7695446014404297</v>
          </cell>
          <cell r="R259">
            <v>1.7695446014404297</v>
          </cell>
          <cell r="S259">
            <v>1.7695446014404297</v>
          </cell>
          <cell r="T259">
            <v>1.7695446014404297</v>
          </cell>
          <cell r="U259">
            <v>1.7695446014404297</v>
          </cell>
          <cell r="V259">
            <v>1.7695446014404297</v>
          </cell>
          <cell r="W259">
            <v>1.7695446014404297</v>
          </cell>
          <cell r="X259">
            <v>1.7695446014404297</v>
          </cell>
          <cell r="Y259">
            <v>1.7695446014404297</v>
          </cell>
          <cell r="Z259">
            <v>1.7695446014404297</v>
          </cell>
          <cell r="AA259">
            <v>1.7695446014404297</v>
          </cell>
        </row>
        <row r="260">
          <cell r="A260" t="str">
            <v>Karelov Mikhail</v>
          </cell>
          <cell r="B260">
            <v>1.7695446014404297</v>
          </cell>
          <cell r="C260">
            <v>1.7695446014404297</v>
          </cell>
          <cell r="D260" t="str">
            <v>RUS</v>
          </cell>
          <cell r="E260">
            <v>1280.1090456368122</v>
          </cell>
          <cell r="F260">
            <v>1280.1083984375</v>
          </cell>
          <cell r="G260">
            <v>1280.1083984375</v>
          </cell>
          <cell r="H260">
            <v>23</v>
          </cell>
          <cell r="I260">
            <v>16.077630234933608</v>
          </cell>
          <cell r="J260">
            <v>16.077621459960938</v>
          </cell>
          <cell r="K260">
            <v>16.077621459960938</v>
          </cell>
          <cell r="L260">
            <v>16.077621459960938</v>
          </cell>
          <cell r="M260">
            <v>16.077621459960938</v>
          </cell>
          <cell r="N260">
            <v>16.077621459960938</v>
          </cell>
          <cell r="O260">
            <v>16.077621459960938</v>
          </cell>
          <cell r="P260">
            <v>16.077621459960938</v>
          </cell>
          <cell r="Q260">
            <v>16.077621459960938</v>
          </cell>
          <cell r="R260">
            <v>16.077621459960938</v>
          </cell>
          <cell r="S260">
            <v>16.077621459960938</v>
          </cell>
          <cell r="T260">
            <v>16.077621459960938</v>
          </cell>
          <cell r="U260">
            <v>16.077621459960938</v>
          </cell>
          <cell r="V260">
            <v>16.077621459960938</v>
          </cell>
          <cell r="W260">
            <v>16.077621459960938</v>
          </cell>
          <cell r="X260">
            <v>16.077621459960938</v>
          </cell>
          <cell r="Y260">
            <v>16.077621459960938</v>
          </cell>
          <cell r="Z260">
            <v>16.077621459960938</v>
          </cell>
          <cell r="AA260">
            <v>16.077621459960938</v>
          </cell>
        </row>
        <row r="261">
          <cell r="A261" t="str">
            <v>Karklins Aivars</v>
          </cell>
          <cell r="B261">
            <v>16.077621459960938</v>
          </cell>
          <cell r="C261">
            <v>1</v>
          </cell>
          <cell r="D261" t="str">
            <v>LAT</v>
          </cell>
          <cell r="E261">
            <v>1758.7415853932848</v>
          </cell>
          <cell r="F261">
            <v>1758.7412109375</v>
          </cell>
          <cell r="G261">
            <v>1758.7412109375</v>
          </cell>
          <cell r="H261">
            <v>1758.7412109375</v>
          </cell>
          <cell r="I261">
            <v>1758.7412109375</v>
          </cell>
          <cell r="J261">
            <v>1758.7412109375</v>
          </cell>
          <cell r="K261">
            <v>1758.7412109375</v>
          </cell>
          <cell r="L261">
            <v>1758.7412109375</v>
          </cell>
          <cell r="M261">
            <v>1758.7412109375</v>
          </cell>
          <cell r="N261">
            <v>1758.7412109375</v>
          </cell>
          <cell r="O261">
            <v>1758.7412109375</v>
          </cell>
          <cell r="P261">
            <v>1758.7412109375</v>
          </cell>
          <cell r="Q261">
            <v>1758.7412109375</v>
          </cell>
          <cell r="R261">
            <v>1758.7412109375</v>
          </cell>
          <cell r="S261">
            <v>1758.7412109375</v>
          </cell>
          <cell r="T261">
            <v>1758.7412109375</v>
          </cell>
          <cell r="U261">
            <v>1758.7412109375</v>
          </cell>
          <cell r="V261">
            <v>1758.7412109375</v>
          </cell>
          <cell r="W261">
            <v>1758.7412109375</v>
          </cell>
          <cell r="X261">
            <v>1758.7412109375</v>
          </cell>
          <cell r="Y261">
            <v>1758.7412109375</v>
          </cell>
          <cell r="Z261">
            <v>1758.7412109375</v>
          </cell>
          <cell r="AA261">
            <v>1758.7412109375</v>
          </cell>
        </row>
        <row r="262">
          <cell r="A262" t="str">
            <v>Karon Taivo</v>
          </cell>
          <cell r="B262">
            <v>1758.7412109375</v>
          </cell>
          <cell r="C262">
            <v>1758.7412109375</v>
          </cell>
          <cell r="D262" t="str">
            <v>EST</v>
          </cell>
          <cell r="E262">
            <v>1269.7006385196321</v>
          </cell>
          <cell r="F262">
            <v>1269.7001953125</v>
          </cell>
          <cell r="G262">
            <v>1269.7001953125</v>
          </cell>
          <cell r="H262">
            <v>1269.7001953125</v>
          </cell>
          <cell r="I262">
            <v>1269.7001953125</v>
          </cell>
          <cell r="J262">
            <v>1269.7001953125</v>
          </cell>
          <cell r="K262">
            <v>1269.7001953125</v>
          </cell>
          <cell r="L262">
            <v>1269.7001953125</v>
          </cell>
          <cell r="M262">
            <v>1269.7001953125</v>
          </cell>
          <cell r="N262">
            <v>1269.7001953125</v>
          </cell>
          <cell r="O262">
            <v>1269.7001953125</v>
          </cell>
          <cell r="P262">
            <v>1269.7001953125</v>
          </cell>
          <cell r="Q262">
            <v>1269.7001953125</v>
          </cell>
          <cell r="R262">
            <v>1269.7001953125</v>
          </cell>
          <cell r="S262">
            <v>1269.7001953125</v>
          </cell>
          <cell r="T262">
            <v>1269.7001953125</v>
          </cell>
          <cell r="U262">
            <v>1269.7001953125</v>
          </cell>
          <cell r="V262">
            <v>1269.7001953125</v>
          </cell>
          <cell r="W262">
            <v>1269.7001953125</v>
          </cell>
          <cell r="X262">
            <v>1269.7001953125</v>
          </cell>
          <cell r="Y262">
            <v>1269.7001953125</v>
          </cell>
          <cell r="Z262">
            <v>1269.7001953125</v>
          </cell>
          <cell r="AA262">
            <v>1269.7001953125</v>
          </cell>
        </row>
        <row r="263">
          <cell r="A263" t="str">
            <v>Karon Tarmo</v>
          </cell>
          <cell r="B263">
            <v>1269.7001953125</v>
          </cell>
          <cell r="C263">
            <v>1269.7001953125</v>
          </cell>
          <cell r="D263" t="str">
            <v>EST</v>
          </cell>
          <cell r="E263">
            <v>1353</v>
          </cell>
          <cell r="F263">
            <v>1353</v>
          </cell>
          <cell r="G263">
            <v>1353</v>
          </cell>
          <cell r="H263">
            <v>1353</v>
          </cell>
          <cell r="I263">
            <v>1353</v>
          </cell>
          <cell r="J263">
            <v>1353</v>
          </cell>
          <cell r="K263">
            <v>1353</v>
          </cell>
          <cell r="L263">
            <v>1353</v>
          </cell>
          <cell r="M263">
            <v>1353</v>
          </cell>
          <cell r="N263">
            <v>1353</v>
          </cell>
          <cell r="O263">
            <v>1353</v>
          </cell>
          <cell r="P263">
            <v>1353</v>
          </cell>
          <cell r="Q263">
            <v>1353</v>
          </cell>
          <cell r="R263">
            <v>1353</v>
          </cell>
          <cell r="S263">
            <v>1353</v>
          </cell>
          <cell r="T263">
            <v>1353</v>
          </cell>
          <cell r="U263">
            <v>1353</v>
          </cell>
          <cell r="V263">
            <v>1353</v>
          </cell>
          <cell r="W263">
            <v>1353</v>
          </cell>
          <cell r="X263">
            <v>1353</v>
          </cell>
          <cell r="Y263">
            <v>1353</v>
          </cell>
          <cell r="Z263">
            <v>1353</v>
          </cell>
          <cell r="AA263">
            <v>1353</v>
          </cell>
        </row>
        <row r="264">
          <cell r="A264" t="str">
            <v>Karu Olav</v>
          </cell>
          <cell r="B264" t="str">
            <v>IM</v>
          </cell>
          <cell r="C264" t="str">
            <v>NM</v>
          </cell>
          <cell r="D264" t="str">
            <v>EST</v>
          </cell>
          <cell r="E264">
            <v>1584.410489828166</v>
          </cell>
          <cell r="F264">
            <v>1584.41015625</v>
          </cell>
          <cell r="G264">
            <v>1584.41015625</v>
          </cell>
          <cell r="H264">
            <v>1584.41015625</v>
          </cell>
          <cell r="I264">
            <v>1584.41015625</v>
          </cell>
          <cell r="J264">
            <v>8</v>
          </cell>
          <cell r="K264">
            <v>66.855172894104541</v>
          </cell>
          <cell r="L264">
            <v>17</v>
          </cell>
          <cell r="M264">
            <v>26.566712560605641</v>
          </cell>
          <cell r="N264">
            <v>26.56671142578125</v>
          </cell>
          <cell r="O264">
            <v>26.56671142578125</v>
          </cell>
          <cell r="P264">
            <v>26.56671142578125</v>
          </cell>
          <cell r="Q264">
            <v>26.56671142578125</v>
          </cell>
          <cell r="R264">
            <v>26.56671142578125</v>
          </cell>
          <cell r="S264">
            <v>26.56671142578125</v>
          </cell>
          <cell r="T264">
            <v>26.56671142578125</v>
          </cell>
          <cell r="U264">
            <v>26.56671142578125</v>
          </cell>
          <cell r="V264">
            <v>26.56671142578125</v>
          </cell>
          <cell r="W264">
            <v>26.56671142578125</v>
          </cell>
          <cell r="X264">
            <v>26.56671142578125</v>
          </cell>
          <cell r="Y264">
            <v>26.56671142578125</v>
          </cell>
          <cell r="Z264">
            <v>26.56671142578125</v>
          </cell>
          <cell r="AA264">
            <v>26.56671142578125</v>
          </cell>
        </row>
        <row r="265">
          <cell r="A265" t="str">
            <v>Vinklers Olgerts</v>
          </cell>
          <cell r="B265">
            <v>26.56671142578125</v>
          </cell>
          <cell r="C265">
            <v>26.56671142578125</v>
          </cell>
          <cell r="D265" t="str">
            <v>CAN</v>
          </cell>
          <cell r="E265">
            <v>1506.4591007226195</v>
          </cell>
          <cell r="F265">
            <v>7</v>
          </cell>
          <cell r="G265">
            <v>55.098039215686278</v>
          </cell>
          <cell r="H265">
            <v>55.0980224609375</v>
          </cell>
          <cell r="I265">
            <v>55.0980224609375</v>
          </cell>
          <cell r="J265">
            <v>55.0980224609375</v>
          </cell>
          <cell r="K265">
            <v>55.0980224609375</v>
          </cell>
          <cell r="L265">
            <v>55.0980224609375</v>
          </cell>
          <cell r="M265">
            <v>55.0980224609375</v>
          </cell>
          <cell r="N265">
            <v>8</v>
          </cell>
          <cell r="O265">
            <v>54.137005484887382</v>
          </cell>
          <cell r="P265">
            <v>54.136993408203125</v>
          </cell>
          <cell r="Q265">
            <v>54.136993408203125</v>
          </cell>
          <cell r="R265">
            <v>54.136993408203125</v>
          </cell>
          <cell r="S265">
            <v>54.136993408203125</v>
          </cell>
          <cell r="T265">
            <v>54.136993408203125</v>
          </cell>
          <cell r="U265">
            <v>54.136993408203125</v>
          </cell>
          <cell r="V265">
            <v>54.136993408203125</v>
          </cell>
          <cell r="W265">
            <v>54.136993408203125</v>
          </cell>
          <cell r="X265">
            <v>54.136993408203125</v>
          </cell>
          <cell r="Y265">
            <v>54.136993408203125</v>
          </cell>
          <cell r="Z265">
            <v>54.136993408203125</v>
          </cell>
          <cell r="AA265">
            <v>54.136993408203125</v>
          </cell>
        </row>
        <row r="266">
          <cell r="A266" t="str">
            <v>Kaspars Raivis</v>
          </cell>
          <cell r="B266">
            <v>54.136993408203125</v>
          </cell>
          <cell r="C266">
            <v>54.136993408203125</v>
          </cell>
          <cell r="D266" t="str">
            <v>USA</v>
          </cell>
          <cell r="E266">
            <v>1438.1429607200032</v>
          </cell>
          <cell r="F266">
            <v>1438.142578125</v>
          </cell>
          <cell r="G266">
            <v>1438.142578125</v>
          </cell>
          <cell r="H266">
            <v>1438.142578125</v>
          </cell>
          <cell r="I266">
            <v>1438.142578125</v>
          </cell>
          <cell r="J266">
            <v>1438.142578125</v>
          </cell>
          <cell r="K266">
            <v>1438.142578125</v>
          </cell>
          <cell r="L266">
            <v>1438.142578125</v>
          </cell>
          <cell r="M266">
            <v>1438.142578125</v>
          </cell>
          <cell r="N266">
            <v>1438.142578125</v>
          </cell>
          <cell r="O266">
            <v>1438.142578125</v>
          </cell>
          <cell r="P266">
            <v>1438.142578125</v>
          </cell>
          <cell r="Q266">
            <v>1438.142578125</v>
          </cell>
          <cell r="R266">
            <v>1438.142578125</v>
          </cell>
          <cell r="S266">
            <v>1438.142578125</v>
          </cell>
          <cell r="T266">
            <v>1438.142578125</v>
          </cell>
          <cell r="U266">
            <v>1438.142578125</v>
          </cell>
          <cell r="V266">
            <v>1438.142578125</v>
          </cell>
          <cell r="W266">
            <v>1438.142578125</v>
          </cell>
          <cell r="X266">
            <v>1438.142578125</v>
          </cell>
          <cell r="Y266">
            <v>1438.142578125</v>
          </cell>
          <cell r="Z266">
            <v>1438.142578125</v>
          </cell>
          <cell r="AA266">
            <v>1438.142578125</v>
          </cell>
        </row>
        <row r="267">
          <cell r="A267" t="str">
            <v>Katkevics Jevgenijs</v>
          </cell>
          <cell r="B267" t="str">
            <v>IM</v>
          </cell>
          <cell r="C267" t="str">
            <v>CM</v>
          </cell>
          <cell r="D267" t="str">
            <v>LAT</v>
          </cell>
          <cell r="E267">
            <v>1709</v>
          </cell>
          <cell r="F267">
            <v>1709</v>
          </cell>
          <cell r="G267">
            <v>1709</v>
          </cell>
          <cell r="H267">
            <v>1709</v>
          </cell>
          <cell r="I267">
            <v>1709</v>
          </cell>
          <cell r="J267">
            <v>1709</v>
          </cell>
          <cell r="K267">
            <v>1709</v>
          </cell>
          <cell r="L267">
            <v>1709</v>
          </cell>
          <cell r="M267">
            <v>1709</v>
          </cell>
          <cell r="N267">
            <v>1709</v>
          </cell>
          <cell r="O267">
            <v>1709</v>
          </cell>
          <cell r="P267">
            <v>1709</v>
          </cell>
          <cell r="Q267">
            <v>1709</v>
          </cell>
          <cell r="R267">
            <v>1709</v>
          </cell>
          <cell r="S267">
            <v>1709</v>
          </cell>
          <cell r="T267">
            <v>1709</v>
          </cell>
          <cell r="U267">
            <v>1709</v>
          </cell>
          <cell r="V267">
            <v>1709</v>
          </cell>
          <cell r="W267">
            <v>1709</v>
          </cell>
          <cell r="X267">
            <v>1709</v>
          </cell>
          <cell r="Y267">
            <v>1709</v>
          </cell>
          <cell r="Z267">
            <v>1709</v>
          </cell>
          <cell r="AA267">
            <v>1709</v>
          </cell>
        </row>
        <row r="268">
          <cell r="A268" t="str">
            <v>Priede Agris</v>
          </cell>
          <cell r="B268">
            <v>1709</v>
          </cell>
          <cell r="C268">
            <v>1</v>
          </cell>
          <cell r="D268" t="str">
            <v>USA</v>
          </cell>
          <cell r="E268">
            <v>1681.3718704807623</v>
          </cell>
          <cell r="F268">
            <v>10</v>
          </cell>
          <cell r="G268">
            <v>42.586066684738419</v>
          </cell>
          <cell r="H268">
            <v>42.5860595703125</v>
          </cell>
          <cell r="I268">
            <v>42.5860595703125</v>
          </cell>
          <cell r="J268">
            <v>42.5860595703125</v>
          </cell>
          <cell r="K268">
            <v>42.5860595703125</v>
          </cell>
          <cell r="L268">
            <v>42.5860595703125</v>
          </cell>
          <cell r="M268">
            <v>42.5860595703125</v>
          </cell>
          <cell r="N268">
            <v>9</v>
          </cell>
          <cell r="O268">
            <v>50.242361527149939</v>
          </cell>
          <cell r="P268">
            <v>50.242340087890625</v>
          </cell>
          <cell r="Q268">
            <v>50.242340087890625</v>
          </cell>
          <cell r="R268">
            <v>50.242340087890625</v>
          </cell>
          <cell r="S268">
            <v>50.242340087890625</v>
          </cell>
          <cell r="T268">
            <v>50.242340087890625</v>
          </cell>
          <cell r="U268">
            <v>50.242340087890625</v>
          </cell>
          <cell r="V268">
            <v>50.242340087890625</v>
          </cell>
          <cell r="W268">
            <v>50.242340087890625</v>
          </cell>
          <cell r="X268">
            <v>50.242340087890625</v>
          </cell>
          <cell r="Y268">
            <v>50.242340087890625</v>
          </cell>
          <cell r="Z268">
            <v>50.242340087890625</v>
          </cell>
          <cell r="AA268">
            <v>50.242340087890625</v>
          </cell>
        </row>
        <row r="269">
          <cell r="A269" t="str">
            <v>Kaulins Armands</v>
          </cell>
          <cell r="B269">
            <v>50.242340087890625</v>
          </cell>
          <cell r="C269">
            <v>50.242340087890625</v>
          </cell>
          <cell r="D269" t="str">
            <v>LAT</v>
          </cell>
          <cell r="E269">
            <v>1419</v>
          </cell>
          <cell r="F269">
            <v>1419</v>
          </cell>
          <cell r="G269">
            <v>1419</v>
          </cell>
          <cell r="H269">
            <v>1419</v>
          </cell>
          <cell r="I269">
            <v>1419</v>
          </cell>
          <cell r="J269">
            <v>1419</v>
          </cell>
          <cell r="K269">
            <v>1419</v>
          </cell>
          <cell r="L269">
            <v>1419</v>
          </cell>
          <cell r="M269">
            <v>1419</v>
          </cell>
          <cell r="N269">
            <v>1419</v>
          </cell>
          <cell r="O269">
            <v>1419</v>
          </cell>
          <cell r="P269">
            <v>1419</v>
          </cell>
          <cell r="Q269">
            <v>1419</v>
          </cell>
          <cell r="R269">
            <v>1419</v>
          </cell>
          <cell r="S269">
            <v>1419</v>
          </cell>
          <cell r="T269">
            <v>1419</v>
          </cell>
          <cell r="U269">
            <v>1419</v>
          </cell>
          <cell r="V269">
            <v>1419</v>
          </cell>
          <cell r="W269">
            <v>1419</v>
          </cell>
          <cell r="X269">
            <v>1419</v>
          </cell>
          <cell r="Y269">
            <v>1419</v>
          </cell>
          <cell r="Z269">
            <v>1419</v>
          </cell>
          <cell r="AA269">
            <v>1419</v>
          </cell>
        </row>
        <row r="270">
          <cell r="A270" t="str">
            <v>Kauselis Maris</v>
          </cell>
          <cell r="B270">
            <v>1419</v>
          </cell>
          <cell r="C270" t="str">
            <v>NM</v>
          </cell>
          <cell r="D270" t="str">
            <v>LAT</v>
          </cell>
          <cell r="E270">
            <v>1949.0197523258539</v>
          </cell>
          <cell r="F270">
            <v>1949.01953125</v>
          </cell>
          <cell r="G270">
            <v>1949.01953125</v>
          </cell>
          <cell r="H270">
            <v>1949.01953125</v>
          </cell>
          <cell r="I270">
            <v>1949.01953125</v>
          </cell>
          <cell r="J270">
            <v>1949.01953125</v>
          </cell>
          <cell r="K270">
            <v>1949.01953125</v>
          </cell>
          <cell r="L270">
            <v>1949.01953125</v>
          </cell>
          <cell r="M270">
            <v>1949.01953125</v>
          </cell>
          <cell r="N270">
            <v>1949.01953125</v>
          </cell>
          <cell r="O270">
            <v>1949.01953125</v>
          </cell>
          <cell r="P270">
            <v>1949.01953125</v>
          </cell>
          <cell r="Q270">
            <v>1949.01953125</v>
          </cell>
          <cell r="R270">
            <v>1949.01953125</v>
          </cell>
          <cell r="S270">
            <v>1949.01953125</v>
          </cell>
          <cell r="T270">
            <v>1949.01953125</v>
          </cell>
          <cell r="U270">
            <v>1949.01953125</v>
          </cell>
          <cell r="V270">
            <v>1949.01953125</v>
          </cell>
          <cell r="W270">
            <v>1949.01953125</v>
          </cell>
          <cell r="X270">
            <v>1949.01953125</v>
          </cell>
          <cell r="Y270">
            <v>1949.01953125</v>
          </cell>
          <cell r="Z270">
            <v>1949.01953125</v>
          </cell>
          <cell r="AA270">
            <v>1949.01953125</v>
          </cell>
        </row>
        <row r="271">
          <cell r="A271" t="str">
            <v>Kauss Modris</v>
          </cell>
          <cell r="B271" t="str">
            <v>IGM</v>
          </cell>
          <cell r="C271">
            <v>1949.01953125</v>
          </cell>
          <cell r="D271" t="str">
            <v>LAT</v>
          </cell>
          <cell r="E271">
            <v>0</v>
          </cell>
          <cell r="F271">
            <v>0</v>
          </cell>
          <cell r="G271">
            <v>0</v>
          </cell>
          <cell r="H271">
            <v>0</v>
          </cell>
          <cell r="I271">
            <v>0</v>
          </cell>
          <cell r="J271">
            <v>0</v>
          </cell>
          <cell r="K271">
            <v>0</v>
          </cell>
          <cell r="L271">
            <v>0</v>
          </cell>
          <cell r="M271">
            <v>0</v>
          </cell>
          <cell r="N271">
            <v>0</v>
          </cell>
          <cell r="O271">
            <v>0</v>
          </cell>
          <cell r="P271">
            <v>0</v>
          </cell>
          <cell r="Q271">
            <v>0</v>
          </cell>
          <cell r="R271">
            <v>0</v>
          </cell>
          <cell r="S271">
            <v>0</v>
          </cell>
          <cell r="T271">
            <v>0</v>
          </cell>
          <cell r="U271">
            <v>0</v>
          </cell>
          <cell r="V271">
            <v>0</v>
          </cell>
          <cell r="W271">
            <v>0</v>
          </cell>
          <cell r="X271">
            <v>0</v>
          </cell>
          <cell r="Y271">
            <v>0</v>
          </cell>
          <cell r="Z271">
            <v>0</v>
          </cell>
          <cell r="AA271">
            <v>0</v>
          </cell>
        </row>
        <row r="272">
          <cell r="A272" t="str">
            <v>Kauss Renars</v>
          </cell>
          <cell r="B272">
            <v>0</v>
          </cell>
          <cell r="C272" t="str">
            <v>NM</v>
          </cell>
          <cell r="D272" t="str">
            <v>LAT</v>
          </cell>
          <cell r="E272">
            <v>2093</v>
          </cell>
          <cell r="F272">
            <v>2093</v>
          </cell>
          <cell r="G272">
            <v>2093</v>
          </cell>
          <cell r="H272">
            <v>2093</v>
          </cell>
          <cell r="I272">
            <v>2093</v>
          </cell>
          <cell r="J272">
            <v>2093</v>
          </cell>
          <cell r="K272">
            <v>2093</v>
          </cell>
          <cell r="L272">
            <v>2093</v>
          </cell>
          <cell r="M272">
            <v>2093</v>
          </cell>
          <cell r="N272">
            <v>2093</v>
          </cell>
          <cell r="O272">
            <v>2093</v>
          </cell>
          <cell r="P272">
            <v>2093</v>
          </cell>
          <cell r="Q272">
            <v>2093</v>
          </cell>
          <cell r="R272">
            <v>2093</v>
          </cell>
          <cell r="S272">
            <v>2093</v>
          </cell>
          <cell r="T272">
            <v>2093</v>
          </cell>
          <cell r="U272">
            <v>2093</v>
          </cell>
          <cell r="V272">
            <v>2093</v>
          </cell>
          <cell r="W272">
            <v>2093</v>
          </cell>
          <cell r="X272">
            <v>2093</v>
          </cell>
          <cell r="Y272">
            <v>2093</v>
          </cell>
          <cell r="Z272">
            <v>2093</v>
          </cell>
          <cell r="AA272">
            <v>2093</v>
          </cell>
        </row>
        <row r="273">
          <cell r="A273" t="str">
            <v>Kauss Ritvars</v>
          </cell>
          <cell r="B273">
            <v>2093</v>
          </cell>
          <cell r="C273" t="str">
            <v>CM</v>
          </cell>
          <cell r="D273" t="str">
            <v>LAT</v>
          </cell>
          <cell r="E273">
            <v>1744.9355915362576</v>
          </cell>
          <cell r="F273">
            <v>1744.935546875</v>
          </cell>
          <cell r="G273">
            <v>1744.935546875</v>
          </cell>
          <cell r="H273">
            <v>1744.935546875</v>
          </cell>
          <cell r="I273">
            <v>1744.935546875</v>
          </cell>
          <cell r="J273">
            <v>1744.935546875</v>
          </cell>
          <cell r="K273">
            <v>1744.935546875</v>
          </cell>
          <cell r="L273">
            <v>1744.935546875</v>
          </cell>
          <cell r="M273">
            <v>1744.935546875</v>
          </cell>
          <cell r="N273">
            <v>1744.935546875</v>
          </cell>
          <cell r="O273">
            <v>1744.935546875</v>
          </cell>
          <cell r="P273">
            <v>1744.935546875</v>
          </cell>
          <cell r="Q273">
            <v>1744.935546875</v>
          </cell>
          <cell r="R273">
            <v>1744.935546875</v>
          </cell>
          <cell r="S273">
            <v>1744.935546875</v>
          </cell>
          <cell r="T273">
            <v>1744.935546875</v>
          </cell>
          <cell r="U273">
            <v>1744.935546875</v>
          </cell>
          <cell r="V273">
            <v>1744.935546875</v>
          </cell>
          <cell r="W273">
            <v>1744.935546875</v>
          </cell>
          <cell r="X273">
            <v>1744.935546875</v>
          </cell>
          <cell r="Y273">
            <v>1744.935546875</v>
          </cell>
          <cell r="Z273">
            <v>1744.935546875</v>
          </cell>
          <cell r="AA273">
            <v>1744.935546875</v>
          </cell>
        </row>
        <row r="274">
          <cell r="A274" t="str">
            <v>Baranovskis Leons</v>
          </cell>
          <cell r="B274">
            <v>1744.935546875</v>
          </cell>
          <cell r="C274">
            <v>1744.935546875</v>
          </cell>
          <cell r="D274" t="str">
            <v>USA</v>
          </cell>
          <cell r="E274">
            <v>1290.7488031879448</v>
          </cell>
          <cell r="F274">
            <v>1290.748046875</v>
          </cell>
          <cell r="G274">
            <v>1290.748046875</v>
          </cell>
          <cell r="H274">
            <v>1290.748046875</v>
          </cell>
          <cell r="I274">
            <v>1290.748046875</v>
          </cell>
          <cell r="J274">
            <v>1290.748046875</v>
          </cell>
          <cell r="K274">
            <v>1290.748046875</v>
          </cell>
          <cell r="L274">
            <v>1290.748046875</v>
          </cell>
          <cell r="M274">
            <v>1290.748046875</v>
          </cell>
          <cell r="N274">
            <v>10</v>
          </cell>
          <cell r="O274">
            <v>46.589410589410583</v>
          </cell>
          <cell r="P274">
            <v>46.589385986328125</v>
          </cell>
          <cell r="Q274">
            <v>46.589385986328125</v>
          </cell>
          <cell r="R274">
            <v>46.589385986328125</v>
          </cell>
          <cell r="S274">
            <v>46.589385986328125</v>
          </cell>
          <cell r="T274">
            <v>46.589385986328125</v>
          </cell>
          <cell r="U274">
            <v>46.589385986328125</v>
          </cell>
          <cell r="V274">
            <v>46.589385986328125</v>
          </cell>
          <cell r="W274">
            <v>46.589385986328125</v>
          </cell>
          <cell r="X274">
            <v>46.589385986328125</v>
          </cell>
          <cell r="Y274">
            <v>46.589385986328125</v>
          </cell>
          <cell r="Z274">
            <v>46.589385986328125</v>
          </cell>
          <cell r="AA274">
            <v>46.589385986328125</v>
          </cell>
        </row>
        <row r="275">
          <cell r="A275" t="str">
            <v>Kedrov Aleksandr</v>
          </cell>
          <cell r="B275">
            <v>46.589385986328125</v>
          </cell>
          <cell r="C275">
            <v>2</v>
          </cell>
          <cell r="D275" t="str">
            <v>UKR</v>
          </cell>
          <cell r="E275">
            <v>1600</v>
          </cell>
          <cell r="F275">
            <v>1600</v>
          </cell>
          <cell r="G275">
            <v>1600</v>
          </cell>
          <cell r="H275">
            <v>1600</v>
          </cell>
          <cell r="I275">
            <v>1600</v>
          </cell>
          <cell r="J275">
            <v>1600</v>
          </cell>
          <cell r="K275">
            <v>1600</v>
          </cell>
          <cell r="L275">
            <v>1600</v>
          </cell>
          <cell r="M275">
            <v>1600</v>
          </cell>
          <cell r="N275">
            <v>1600</v>
          </cell>
          <cell r="O275">
            <v>1600</v>
          </cell>
          <cell r="P275">
            <v>1600</v>
          </cell>
          <cell r="Q275">
            <v>1600</v>
          </cell>
          <cell r="R275">
            <v>1600</v>
          </cell>
          <cell r="S275">
            <v>1600</v>
          </cell>
          <cell r="T275">
            <v>1600</v>
          </cell>
          <cell r="U275">
            <v>1600</v>
          </cell>
          <cell r="V275">
            <v>1600</v>
          </cell>
          <cell r="W275">
            <v>1600</v>
          </cell>
          <cell r="X275">
            <v>1600</v>
          </cell>
          <cell r="Y275">
            <v>1600</v>
          </cell>
          <cell r="Z275">
            <v>1600</v>
          </cell>
          <cell r="AA275">
            <v>1600</v>
          </cell>
        </row>
        <row r="276">
          <cell r="A276" t="str">
            <v>Keiris Kristaps</v>
          </cell>
          <cell r="B276">
            <v>1600</v>
          </cell>
          <cell r="C276">
            <v>1600</v>
          </cell>
          <cell r="D276" t="str">
            <v>LAT</v>
          </cell>
          <cell r="E276">
            <v>1310.3932337568992</v>
          </cell>
          <cell r="F276">
            <v>1310.392578125</v>
          </cell>
          <cell r="G276">
            <v>1310.392578125</v>
          </cell>
          <cell r="H276">
            <v>1310.392578125</v>
          </cell>
          <cell r="I276">
            <v>1310.392578125</v>
          </cell>
          <cell r="J276">
            <v>1310.392578125</v>
          </cell>
          <cell r="K276">
            <v>1310.392578125</v>
          </cell>
          <cell r="L276">
            <v>1310.392578125</v>
          </cell>
          <cell r="M276">
            <v>1310.392578125</v>
          </cell>
          <cell r="N276">
            <v>1310.392578125</v>
          </cell>
          <cell r="O276">
            <v>1310.392578125</v>
          </cell>
          <cell r="P276">
            <v>1310.392578125</v>
          </cell>
          <cell r="Q276">
            <v>1310.392578125</v>
          </cell>
          <cell r="R276">
            <v>1310.392578125</v>
          </cell>
          <cell r="S276">
            <v>1310.392578125</v>
          </cell>
          <cell r="T276">
            <v>1310.392578125</v>
          </cell>
          <cell r="U276">
            <v>1310.392578125</v>
          </cell>
          <cell r="V276">
            <v>1310.392578125</v>
          </cell>
          <cell r="W276">
            <v>1310.392578125</v>
          </cell>
          <cell r="X276">
            <v>1310.392578125</v>
          </cell>
          <cell r="Y276">
            <v>1310.392578125</v>
          </cell>
          <cell r="Z276">
            <v>1310.392578125</v>
          </cell>
          <cell r="AA276">
            <v>1310.392578125</v>
          </cell>
        </row>
        <row r="277">
          <cell r="A277" t="str">
            <v>Kelemen Daniel</v>
          </cell>
          <cell r="B277">
            <v>1310.392578125</v>
          </cell>
          <cell r="C277">
            <v>4</v>
          </cell>
          <cell r="D277" t="str">
            <v>HUN</v>
          </cell>
          <cell r="E277">
            <v>1581.6096807491242</v>
          </cell>
          <cell r="F277">
            <v>1581.609375</v>
          </cell>
          <cell r="G277">
            <v>1581.609375</v>
          </cell>
          <cell r="H277">
            <v>1581.609375</v>
          </cell>
          <cell r="I277">
            <v>1581.609375</v>
          </cell>
          <cell r="J277">
            <v>1581.609375</v>
          </cell>
          <cell r="K277">
            <v>1581.609375</v>
          </cell>
          <cell r="L277">
            <v>1581.609375</v>
          </cell>
          <cell r="M277">
            <v>1581.609375</v>
          </cell>
          <cell r="N277">
            <v>1581.609375</v>
          </cell>
          <cell r="O277">
            <v>1581.609375</v>
          </cell>
          <cell r="P277">
            <v>1581.609375</v>
          </cell>
          <cell r="Q277">
            <v>1581.609375</v>
          </cell>
          <cell r="R277">
            <v>1581.609375</v>
          </cell>
          <cell r="S277">
            <v>1581.609375</v>
          </cell>
          <cell r="T277">
            <v>1581.609375</v>
          </cell>
          <cell r="U277">
            <v>1581.609375</v>
          </cell>
          <cell r="V277">
            <v>1581.609375</v>
          </cell>
          <cell r="W277">
            <v>1581.609375</v>
          </cell>
          <cell r="X277">
            <v>1581.609375</v>
          </cell>
          <cell r="Y277">
            <v>1581.609375</v>
          </cell>
          <cell r="Z277">
            <v>1581.609375</v>
          </cell>
          <cell r="AA277">
            <v>1581.609375</v>
          </cell>
        </row>
        <row r="278">
          <cell r="A278" t="str">
            <v>Kelle Dainis</v>
          </cell>
          <cell r="B278">
            <v>1581.609375</v>
          </cell>
          <cell r="C278">
            <v>1</v>
          </cell>
          <cell r="D278" t="str">
            <v>LAT</v>
          </cell>
          <cell r="E278">
            <v>1791.8946911113076</v>
          </cell>
          <cell r="F278">
            <v>1791.89453125</v>
          </cell>
          <cell r="G278">
            <v>1791.89453125</v>
          </cell>
          <cell r="H278">
            <v>1791.89453125</v>
          </cell>
          <cell r="I278">
            <v>1791.89453125</v>
          </cell>
          <cell r="J278">
            <v>1791.89453125</v>
          </cell>
          <cell r="K278">
            <v>1791.89453125</v>
          </cell>
          <cell r="L278">
            <v>1791.89453125</v>
          </cell>
          <cell r="M278">
            <v>1791.89453125</v>
          </cell>
          <cell r="N278">
            <v>1791.89453125</v>
          </cell>
          <cell r="O278">
            <v>1791.89453125</v>
          </cell>
          <cell r="P278">
            <v>1791.89453125</v>
          </cell>
          <cell r="Q278">
            <v>1791.89453125</v>
          </cell>
          <cell r="R278">
            <v>1791.89453125</v>
          </cell>
          <cell r="S278">
            <v>1791.89453125</v>
          </cell>
          <cell r="T278">
            <v>1791.89453125</v>
          </cell>
          <cell r="U278">
            <v>1791.89453125</v>
          </cell>
          <cell r="V278">
            <v>1791.89453125</v>
          </cell>
          <cell r="W278">
            <v>1791.89453125</v>
          </cell>
          <cell r="X278">
            <v>1791.89453125</v>
          </cell>
          <cell r="Y278">
            <v>1791.89453125</v>
          </cell>
          <cell r="Z278">
            <v>1791.89453125</v>
          </cell>
          <cell r="AA278">
            <v>1791.89453125</v>
          </cell>
        </row>
        <row r="279">
          <cell r="A279" t="str">
            <v>Kermik Enno</v>
          </cell>
          <cell r="B279">
            <v>1791.89453125</v>
          </cell>
          <cell r="C279">
            <v>1791.89453125</v>
          </cell>
          <cell r="D279" t="str">
            <v>EST</v>
          </cell>
          <cell r="E279">
            <v>1456.2509896676902</v>
          </cell>
          <cell r="F279">
            <v>1456.2509765625</v>
          </cell>
          <cell r="G279">
            <v>1456.2509765625</v>
          </cell>
          <cell r="H279">
            <v>1456.2509765625</v>
          </cell>
          <cell r="I279">
            <v>1456.2509765625</v>
          </cell>
          <cell r="J279">
            <v>1456.2509765625</v>
          </cell>
          <cell r="K279">
            <v>1456.2509765625</v>
          </cell>
          <cell r="L279">
            <v>1456.2509765625</v>
          </cell>
          <cell r="M279">
            <v>1456.2509765625</v>
          </cell>
          <cell r="N279">
            <v>1456.2509765625</v>
          </cell>
          <cell r="O279">
            <v>1456.2509765625</v>
          </cell>
          <cell r="P279">
            <v>1456.2509765625</v>
          </cell>
          <cell r="Q279">
            <v>1456.2509765625</v>
          </cell>
          <cell r="R279">
            <v>1456.2509765625</v>
          </cell>
          <cell r="S279">
            <v>1456.2509765625</v>
          </cell>
          <cell r="T279">
            <v>1456.2509765625</v>
          </cell>
          <cell r="U279">
            <v>1456.2509765625</v>
          </cell>
          <cell r="V279">
            <v>1456.2509765625</v>
          </cell>
          <cell r="W279">
            <v>1456.2509765625</v>
          </cell>
          <cell r="X279">
            <v>1456.2509765625</v>
          </cell>
          <cell r="Y279">
            <v>1456.2509765625</v>
          </cell>
          <cell r="Z279">
            <v>1456.2509765625</v>
          </cell>
          <cell r="AA279">
            <v>1456.2509765625</v>
          </cell>
        </row>
        <row r="280">
          <cell r="A280" t="str">
            <v>Kesenfelds Raivo</v>
          </cell>
          <cell r="B280">
            <v>1456.2509765625</v>
          </cell>
          <cell r="C280">
            <v>1456.2509765625</v>
          </cell>
          <cell r="D280" t="str">
            <v>LAT</v>
          </cell>
          <cell r="E280">
            <v>1447.5216627767129</v>
          </cell>
          <cell r="F280">
            <v>1447.521484375</v>
          </cell>
          <cell r="G280">
            <v>1447.521484375</v>
          </cell>
          <cell r="H280">
            <v>1447.521484375</v>
          </cell>
          <cell r="I280">
            <v>1447.521484375</v>
          </cell>
          <cell r="J280">
            <v>1447.521484375</v>
          </cell>
          <cell r="K280">
            <v>1447.521484375</v>
          </cell>
          <cell r="L280">
            <v>1447.521484375</v>
          </cell>
          <cell r="M280">
            <v>1447.521484375</v>
          </cell>
          <cell r="N280">
            <v>1447.521484375</v>
          </cell>
          <cell r="O280">
            <v>1447.521484375</v>
          </cell>
          <cell r="P280">
            <v>1447.521484375</v>
          </cell>
          <cell r="Q280">
            <v>1447.521484375</v>
          </cell>
          <cell r="R280">
            <v>1447.521484375</v>
          </cell>
          <cell r="S280">
            <v>1447.521484375</v>
          </cell>
          <cell r="T280">
            <v>1447.521484375</v>
          </cell>
          <cell r="U280">
            <v>1447.521484375</v>
          </cell>
          <cell r="V280">
            <v>1447.521484375</v>
          </cell>
          <cell r="W280">
            <v>1447.521484375</v>
          </cell>
          <cell r="X280">
            <v>1447.521484375</v>
          </cell>
          <cell r="Y280">
            <v>1447.521484375</v>
          </cell>
          <cell r="Z280">
            <v>1447.521484375</v>
          </cell>
          <cell r="AA280">
            <v>1447.521484375</v>
          </cell>
        </row>
        <row r="281">
          <cell r="A281" t="str">
            <v>Kesteris Arvids</v>
          </cell>
          <cell r="B281">
            <v>1447.521484375</v>
          </cell>
          <cell r="C281">
            <v>1</v>
          </cell>
          <cell r="D281" t="str">
            <v>LAT</v>
          </cell>
          <cell r="E281">
            <v>1548</v>
          </cell>
          <cell r="F281">
            <v>1548</v>
          </cell>
          <cell r="G281">
            <v>1548</v>
          </cell>
          <cell r="H281">
            <v>1548</v>
          </cell>
          <cell r="I281">
            <v>1548</v>
          </cell>
          <cell r="J281">
            <v>1548</v>
          </cell>
          <cell r="K281">
            <v>1548</v>
          </cell>
          <cell r="L281">
            <v>1548</v>
          </cell>
          <cell r="M281">
            <v>1548</v>
          </cell>
          <cell r="N281">
            <v>1548</v>
          </cell>
          <cell r="O281">
            <v>1548</v>
          </cell>
          <cell r="P281">
            <v>1548</v>
          </cell>
          <cell r="Q281">
            <v>1548</v>
          </cell>
          <cell r="R281">
            <v>1548</v>
          </cell>
          <cell r="S281">
            <v>1548</v>
          </cell>
          <cell r="T281">
            <v>1548</v>
          </cell>
          <cell r="U281">
            <v>1548</v>
          </cell>
          <cell r="V281">
            <v>1548</v>
          </cell>
          <cell r="W281">
            <v>1548</v>
          </cell>
          <cell r="X281">
            <v>1548</v>
          </cell>
          <cell r="Y281">
            <v>1548</v>
          </cell>
          <cell r="Z281">
            <v>1548</v>
          </cell>
          <cell r="AA281">
            <v>1548</v>
          </cell>
        </row>
        <row r="282">
          <cell r="A282" t="str">
            <v>Khamulin Aleksandr</v>
          </cell>
          <cell r="B282">
            <v>1548</v>
          </cell>
          <cell r="C282">
            <v>1548</v>
          </cell>
          <cell r="D282" t="str">
            <v>RUS</v>
          </cell>
          <cell r="E282">
            <v>1246.8846678053837</v>
          </cell>
          <cell r="F282">
            <v>1246.8837890625</v>
          </cell>
          <cell r="G282">
            <v>1246.8837890625</v>
          </cell>
          <cell r="H282">
            <v>1246.8837890625</v>
          </cell>
          <cell r="I282">
            <v>1246.8837890625</v>
          </cell>
          <cell r="J282">
            <v>1246.8837890625</v>
          </cell>
          <cell r="K282">
            <v>1246.8837890625</v>
          </cell>
          <cell r="L282">
            <v>1246.8837890625</v>
          </cell>
          <cell r="M282">
            <v>1246.8837890625</v>
          </cell>
          <cell r="N282">
            <v>1246.8837890625</v>
          </cell>
          <cell r="O282">
            <v>1246.8837890625</v>
          </cell>
          <cell r="P282">
            <v>1246.8837890625</v>
          </cell>
          <cell r="Q282">
            <v>1246.8837890625</v>
          </cell>
          <cell r="R282">
            <v>1246.8837890625</v>
          </cell>
          <cell r="S282">
            <v>1246.8837890625</v>
          </cell>
          <cell r="T282">
            <v>1246.8837890625</v>
          </cell>
          <cell r="U282">
            <v>1246.8837890625</v>
          </cell>
          <cell r="V282">
            <v>1246.8837890625</v>
          </cell>
          <cell r="W282">
            <v>1246.8837890625</v>
          </cell>
          <cell r="X282">
            <v>1246.8837890625</v>
          </cell>
          <cell r="Y282">
            <v>1246.8837890625</v>
          </cell>
          <cell r="Z282">
            <v>1246.8837890625</v>
          </cell>
          <cell r="AA282">
            <v>1246.8837890625</v>
          </cell>
        </row>
        <row r="283">
          <cell r="A283" t="str">
            <v>Khlopotnev Sergey</v>
          </cell>
          <cell r="B283">
            <v>1246.8837890625</v>
          </cell>
          <cell r="C283">
            <v>3</v>
          </cell>
          <cell r="D283" t="str">
            <v>RUS</v>
          </cell>
          <cell r="E283">
            <v>1402</v>
          </cell>
          <cell r="F283">
            <v>1402</v>
          </cell>
          <cell r="G283">
            <v>1402</v>
          </cell>
          <cell r="H283">
            <v>1402</v>
          </cell>
          <cell r="I283">
            <v>1402</v>
          </cell>
          <cell r="J283">
            <v>1402</v>
          </cell>
          <cell r="K283">
            <v>1402</v>
          </cell>
          <cell r="L283">
            <v>1402</v>
          </cell>
          <cell r="M283">
            <v>1402</v>
          </cell>
          <cell r="N283">
            <v>1402</v>
          </cell>
          <cell r="O283">
            <v>1402</v>
          </cell>
          <cell r="P283">
            <v>1402</v>
          </cell>
          <cell r="Q283">
            <v>1402</v>
          </cell>
          <cell r="R283">
            <v>1402</v>
          </cell>
          <cell r="S283">
            <v>1402</v>
          </cell>
          <cell r="T283">
            <v>1402</v>
          </cell>
          <cell r="U283">
            <v>1402</v>
          </cell>
          <cell r="V283">
            <v>1402</v>
          </cell>
          <cell r="W283">
            <v>1402</v>
          </cell>
          <cell r="X283">
            <v>1402</v>
          </cell>
          <cell r="Y283">
            <v>1402</v>
          </cell>
          <cell r="Z283">
            <v>1402</v>
          </cell>
          <cell r="AA283">
            <v>1402</v>
          </cell>
        </row>
        <row r="284">
          <cell r="A284" t="str">
            <v>Kikerpill Aadi</v>
          </cell>
          <cell r="B284">
            <v>1402</v>
          </cell>
          <cell r="C284">
            <v>1</v>
          </cell>
          <cell r="D284" t="str">
            <v>EST</v>
          </cell>
          <cell r="E284">
            <v>1569</v>
          </cell>
          <cell r="F284">
            <v>1569</v>
          </cell>
          <cell r="G284">
            <v>1569</v>
          </cell>
          <cell r="H284">
            <v>1569</v>
          </cell>
          <cell r="I284">
            <v>1569</v>
          </cell>
          <cell r="J284">
            <v>1569</v>
          </cell>
          <cell r="K284">
            <v>1569</v>
          </cell>
          <cell r="L284">
            <v>1569</v>
          </cell>
          <cell r="M284">
            <v>1569</v>
          </cell>
          <cell r="N284">
            <v>1569</v>
          </cell>
          <cell r="O284">
            <v>1569</v>
          </cell>
          <cell r="P284">
            <v>1569</v>
          </cell>
          <cell r="Q284">
            <v>1569</v>
          </cell>
          <cell r="R284">
            <v>1569</v>
          </cell>
          <cell r="S284">
            <v>1569</v>
          </cell>
          <cell r="T284">
            <v>1569</v>
          </cell>
          <cell r="U284">
            <v>1569</v>
          </cell>
          <cell r="V284">
            <v>1569</v>
          </cell>
          <cell r="W284">
            <v>1569</v>
          </cell>
          <cell r="X284">
            <v>1569</v>
          </cell>
          <cell r="Y284">
            <v>1569</v>
          </cell>
          <cell r="Z284">
            <v>1569</v>
          </cell>
          <cell r="AA284">
            <v>1569</v>
          </cell>
        </row>
        <row r="285">
          <cell r="A285" t="str">
            <v>Kikerpill Joonas</v>
          </cell>
          <cell r="B285">
            <v>1569</v>
          </cell>
          <cell r="C285">
            <v>1</v>
          </cell>
          <cell r="D285" t="str">
            <v>EST</v>
          </cell>
          <cell r="E285">
            <v>1689</v>
          </cell>
          <cell r="F285">
            <v>1689</v>
          </cell>
          <cell r="G285">
            <v>1689</v>
          </cell>
          <cell r="H285">
            <v>1689</v>
          </cell>
          <cell r="I285">
            <v>1689</v>
          </cell>
          <cell r="J285">
            <v>1689</v>
          </cell>
          <cell r="K285">
            <v>1689</v>
          </cell>
          <cell r="L285">
            <v>1689</v>
          </cell>
          <cell r="M285">
            <v>1689</v>
          </cell>
          <cell r="N285">
            <v>1689</v>
          </cell>
          <cell r="O285">
            <v>1689</v>
          </cell>
          <cell r="P285">
            <v>1689</v>
          </cell>
          <cell r="Q285">
            <v>1689</v>
          </cell>
          <cell r="R285">
            <v>1689</v>
          </cell>
          <cell r="S285">
            <v>1689</v>
          </cell>
          <cell r="T285">
            <v>1689</v>
          </cell>
          <cell r="U285">
            <v>1689</v>
          </cell>
          <cell r="V285">
            <v>1689</v>
          </cell>
          <cell r="W285">
            <v>1689</v>
          </cell>
          <cell r="X285">
            <v>1689</v>
          </cell>
          <cell r="Y285">
            <v>1689</v>
          </cell>
          <cell r="Z285">
            <v>1689</v>
          </cell>
          <cell r="AA285">
            <v>1689</v>
          </cell>
        </row>
        <row r="286">
          <cell r="A286" t="str">
            <v>Kink Ahmet</v>
          </cell>
          <cell r="B286">
            <v>1689</v>
          </cell>
          <cell r="C286">
            <v>1</v>
          </cell>
          <cell r="D286" t="str">
            <v>EST</v>
          </cell>
          <cell r="E286">
            <v>1596</v>
          </cell>
          <cell r="F286">
            <v>1596</v>
          </cell>
          <cell r="G286">
            <v>1596</v>
          </cell>
          <cell r="H286">
            <v>1596</v>
          </cell>
          <cell r="I286">
            <v>1596</v>
          </cell>
          <cell r="J286">
            <v>1596</v>
          </cell>
          <cell r="K286">
            <v>1596</v>
          </cell>
          <cell r="L286">
            <v>1596</v>
          </cell>
          <cell r="M286">
            <v>1596</v>
          </cell>
          <cell r="N286">
            <v>1596</v>
          </cell>
          <cell r="O286">
            <v>1596</v>
          </cell>
          <cell r="P286">
            <v>1596</v>
          </cell>
          <cell r="Q286">
            <v>1596</v>
          </cell>
          <cell r="R286">
            <v>1596</v>
          </cell>
          <cell r="S286">
            <v>1596</v>
          </cell>
          <cell r="T286">
            <v>1596</v>
          </cell>
          <cell r="U286">
            <v>1596</v>
          </cell>
          <cell r="V286">
            <v>1596</v>
          </cell>
          <cell r="W286">
            <v>1596</v>
          </cell>
          <cell r="X286">
            <v>1596</v>
          </cell>
          <cell r="Y286">
            <v>1596</v>
          </cell>
          <cell r="Z286">
            <v>1596</v>
          </cell>
          <cell r="AA286">
            <v>1596</v>
          </cell>
        </row>
        <row r="287">
          <cell r="A287" t="str">
            <v>Kink Gennadi</v>
          </cell>
          <cell r="B287">
            <v>1596</v>
          </cell>
          <cell r="C287">
            <v>1</v>
          </cell>
          <cell r="D287" t="str">
            <v>EST</v>
          </cell>
          <cell r="E287">
            <v>1730</v>
          </cell>
          <cell r="F287">
            <v>1730</v>
          </cell>
          <cell r="G287">
            <v>1730</v>
          </cell>
          <cell r="H287">
            <v>1730</v>
          </cell>
          <cell r="I287">
            <v>1730</v>
          </cell>
          <cell r="J287">
            <v>1730</v>
          </cell>
          <cell r="K287">
            <v>1730</v>
          </cell>
          <cell r="L287">
            <v>1730</v>
          </cell>
          <cell r="M287">
            <v>1730</v>
          </cell>
          <cell r="N287">
            <v>1730</v>
          </cell>
          <cell r="O287">
            <v>1730</v>
          </cell>
          <cell r="P287">
            <v>1730</v>
          </cell>
          <cell r="Q287">
            <v>1730</v>
          </cell>
          <cell r="R287">
            <v>1730</v>
          </cell>
          <cell r="S287">
            <v>1730</v>
          </cell>
          <cell r="T287">
            <v>1730</v>
          </cell>
          <cell r="U287">
            <v>1730</v>
          </cell>
          <cell r="V287">
            <v>1730</v>
          </cell>
          <cell r="W287">
            <v>1730</v>
          </cell>
          <cell r="X287">
            <v>1730</v>
          </cell>
          <cell r="Y287">
            <v>1730</v>
          </cell>
          <cell r="Z287">
            <v>1730</v>
          </cell>
          <cell r="AA287">
            <v>1730</v>
          </cell>
        </row>
        <row r="288">
          <cell r="A288" t="str">
            <v>Kirik Valeriy</v>
          </cell>
          <cell r="B288">
            <v>1730</v>
          </cell>
          <cell r="C288">
            <v>4</v>
          </cell>
          <cell r="D288" t="str">
            <v>RUS</v>
          </cell>
          <cell r="E288">
            <v>1342</v>
          </cell>
          <cell r="F288">
            <v>1342</v>
          </cell>
          <cell r="G288">
            <v>1342</v>
          </cell>
          <cell r="H288">
            <v>1342</v>
          </cell>
          <cell r="I288">
            <v>1342</v>
          </cell>
          <cell r="J288">
            <v>1342</v>
          </cell>
          <cell r="K288">
            <v>1342</v>
          </cell>
          <cell r="L288">
            <v>1342</v>
          </cell>
          <cell r="M288">
            <v>1342</v>
          </cell>
          <cell r="N288">
            <v>1342</v>
          </cell>
          <cell r="O288">
            <v>1342</v>
          </cell>
          <cell r="P288">
            <v>1342</v>
          </cell>
          <cell r="Q288">
            <v>1342</v>
          </cell>
          <cell r="R288">
            <v>1342</v>
          </cell>
          <cell r="S288">
            <v>1342</v>
          </cell>
          <cell r="T288">
            <v>1342</v>
          </cell>
          <cell r="U288">
            <v>1342</v>
          </cell>
          <cell r="V288">
            <v>1342</v>
          </cell>
          <cell r="W288">
            <v>1342</v>
          </cell>
          <cell r="X288">
            <v>1342</v>
          </cell>
          <cell r="Y288">
            <v>1342</v>
          </cell>
          <cell r="Z288">
            <v>1342</v>
          </cell>
          <cell r="AA288">
            <v>1342</v>
          </cell>
        </row>
        <row r="289">
          <cell r="A289" t="str">
            <v>Kiriks Juris</v>
          </cell>
          <cell r="B289" t="str">
            <v>IGM</v>
          </cell>
          <cell r="C289" t="str">
            <v>NM</v>
          </cell>
          <cell r="D289" t="str">
            <v>LAT</v>
          </cell>
          <cell r="E289">
            <v>2300</v>
          </cell>
          <cell r="F289">
            <v>2300</v>
          </cell>
          <cell r="G289">
            <v>2300</v>
          </cell>
          <cell r="H289">
            <v>2300</v>
          </cell>
          <cell r="I289">
            <v>2300</v>
          </cell>
          <cell r="J289">
            <v>2300</v>
          </cell>
          <cell r="K289">
            <v>2300</v>
          </cell>
          <cell r="L289">
            <v>2300</v>
          </cell>
          <cell r="M289">
            <v>2300</v>
          </cell>
          <cell r="N289">
            <v>2300</v>
          </cell>
          <cell r="O289">
            <v>2300</v>
          </cell>
          <cell r="P289">
            <v>2300</v>
          </cell>
          <cell r="Q289">
            <v>2300</v>
          </cell>
          <cell r="R289">
            <v>2300</v>
          </cell>
          <cell r="S289">
            <v>2300</v>
          </cell>
          <cell r="T289">
            <v>2300</v>
          </cell>
          <cell r="U289">
            <v>2300</v>
          </cell>
          <cell r="V289">
            <v>2300</v>
          </cell>
          <cell r="W289">
            <v>2300</v>
          </cell>
          <cell r="X289">
            <v>2300</v>
          </cell>
          <cell r="Y289">
            <v>2300</v>
          </cell>
          <cell r="Z289">
            <v>2300</v>
          </cell>
          <cell r="AA289">
            <v>2300</v>
          </cell>
        </row>
        <row r="290">
          <cell r="A290" t="str">
            <v>Kirilovs Andrejs</v>
          </cell>
          <cell r="B290">
            <v>2300</v>
          </cell>
          <cell r="C290">
            <v>4</v>
          </cell>
          <cell r="D290" t="str">
            <v>LAT</v>
          </cell>
          <cell r="E290">
            <v>1200</v>
          </cell>
          <cell r="F290">
            <v>1200</v>
          </cell>
          <cell r="G290">
            <v>1200</v>
          </cell>
          <cell r="H290">
            <v>1200</v>
          </cell>
          <cell r="I290">
            <v>1200</v>
          </cell>
          <cell r="J290">
            <v>1200</v>
          </cell>
          <cell r="K290">
            <v>1200</v>
          </cell>
          <cell r="L290">
            <v>1200</v>
          </cell>
          <cell r="M290">
            <v>1200</v>
          </cell>
          <cell r="N290">
            <v>1200</v>
          </cell>
          <cell r="O290">
            <v>1200</v>
          </cell>
          <cell r="P290">
            <v>1200</v>
          </cell>
          <cell r="Q290">
            <v>1200</v>
          </cell>
          <cell r="R290">
            <v>1200</v>
          </cell>
          <cell r="S290">
            <v>1200</v>
          </cell>
          <cell r="T290">
            <v>1200</v>
          </cell>
          <cell r="U290">
            <v>1200</v>
          </cell>
          <cell r="V290">
            <v>1200</v>
          </cell>
          <cell r="W290">
            <v>1200</v>
          </cell>
          <cell r="X290">
            <v>1200</v>
          </cell>
          <cell r="Y290">
            <v>1200</v>
          </cell>
          <cell r="Z290">
            <v>1200</v>
          </cell>
          <cell r="AA290">
            <v>1200</v>
          </cell>
        </row>
        <row r="291">
          <cell r="A291" t="str">
            <v>Kirjaev Andrej</v>
          </cell>
          <cell r="B291">
            <v>1200</v>
          </cell>
          <cell r="C291">
            <v>3</v>
          </cell>
          <cell r="D291" t="str">
            <v>UKR</v>
          </cell>
          <cell r="E291">
            <v>1400</v>
          </cell>
          <cell r="F291">
            <v>1400</v>
          </cell>
          <cell r="G291">
            <v>1400</v>
          </cell>
          <cell r="H291">
            <v>1400</v>
          </cell>
          <cell r="I291">
            <v>1400</v>
          </cell>
          <cell r="J291">
            <v>1400</v>
          </cell>
          <cell r="K291">
            <v>1400</v>
          </cell>
          <cell r="L291">
            <v>1400</v>
          </cell>
          <cell r="M291">
            <v>1400</v>
          </cell>
          <cell r="N291">
            <v>1400</v>
          </cell>
          <cell r="O291">
            <v>1400</v>
          </cell>
          <cell r="P291">
            <v>1400</v>
          </cell>
          <cell r="Q291">
            <v>1400</v>
          </cell>
          <cell r="R291">
            <v>1400</v>
          </cell>
          <cell r="S291">
            <v>1400</v>
          </cell>
          <cell r="T291">
            <v>1400</v>
          </cell>
          <cell r="U291">
            <v>1400</v>
          </cell>
          <cell r="V291">
            <v>1400</v>
          </cell>
          <cell r="W291">
            <v>1400</v>
          </cell>
          <cell r="X291">
            <v>1400</v>
          </cell>
          <cell r="Y291">
            <v>1400</v>
          </cell>
          <cell r="Z291">
            <v>1400</v>
          </cell>
          <cell r="AA291">
            <v>1400</v>
          </cell>
        </row>
        <row r="292">
          <cell r="A292" t="str">
            <v>Kirkils Oskars</v>
          </cell>
          <cell r="B292">
            <v>1400</v>
          </cell>
          <cell r="C292">
            <v>1400</v>
          </cell>
          <cell r="D292" t="str">
            <v>LAT</v>
          </cell>
          <cell r="E292">
            <v>1233</v>
          </cell>
          <cell r="F292">
            <v>1233</v>
          </cell>
          <cell r="G292">
            <v>1233</v>
          </cell>
          <cell r="H292">
            <v>1233</v>
          </cell>
          <cell r="I292">
            <v>1233</v>
          </cell>
          <cell r="J292">
            <v>1233</v>
          </cell>
          <cell r="K292">
            <v>1233</v>
          </cell>
          <cell r="L292">
            <v>1233</v>
          </cell>
          <cell r="M292">
            <v>1233</v>
          </cell>
          <cell r="N292">
            <v>1233</v>
          </cell>
          <cell r="O292">
            <v>1233</v>
          </cell>
          <cell r="P292">
            <v>1233</v>
          </cell>
          <cell r="Q292">
            <v>1233</v>
          </cell>
          <cell r="R292">
            <v>1233</v>
          </cell>
          <cell r="S292">
            <v>1233</v>
          </cell>
          <cell r="T292">
            <v>1233</v>
          </cell>
          <cell r="U292">
            <v>1233</v>
          </cell>
          <cell r="V292">
            <v>1233</v>
          </cell>
          <cell r="W292">
            <v>1233</v>
          </cell>
          <cell r="X292">
            <v>1233</v>
          </cell>
          <cell r="Y292">
            <v>1233</v>
          </cell>
          <cell r="Z292">
            <v>1233</v>
          </cell>
          <cell r="AA292">
            <v>1233</v>
          </cell>
        </row>
        <row r="293">
          <cell r="A293" t="str">
            <v>Kitovs Sergejs</v>
          </cell>
          <cell r="B293">
            <v>1233</v>
          </cell>
          <cell r="C293">
            <v>4</v>
          </cell>
          <cell r="D293" t="str">
            <v>LAT</v>
          </cell>
          <cell r="E293">
            <v>1390</v>
          </cell>
          <cell r="F293">
            <v>1390</v>
          </cell>
          <cell r="G293">
            <v>1390</v>
          </cell>
          <cell r="H293">
            <v>1390</v>
          </cell>
          <cell r="I293">
            <v>1390</v>
          </cell>
          <cell r="J293">
            <v>1390</v>
          </cell>
          <cell r="K293">
            <v>1390</v>
          </cell>
          <cell r="L293">
            <v>1390</v>
          </cell>
          <cell r="M293">
            <v>1390</v>
          </cell>
          <cell r="N293">
            <v>1390</v>
          </cell>
          <cell r="O293">
            <v>1390</v>
          </cell>
          <cell r="P293">
            <v>1390</v>
          </cell>
          <cell r="Q293">
            <v>1390</v>
          </cell>
          <cell r="R293">
            <v>1390</v>
          </cell>
          <cell r="S293">
            <v>1390</v>
          </cell>
          <cell r="T293">
            <v>1390</v>
          </cell>
          <cell r="U293">
            <v>1390</v>
          </cell>
          <cell r="V293">
            <v>1390</v>
          </cell>
          <cell r="W293">
            <v>1390</v>
          </cell>
          <cell r="X293">
            <v>1390</v>
          </cell>
          <cell r="Y293">
            <v>1390</v>
          </cell>
          <cell r="Z293">
            <v>1390</v>
          </cell>
          <cell r="AA293">
            <v>1390</v>
          </cell>
        </row>
        <row r="294">
          <cell r="A294" t="str">
            <v>Klimanis Indris</v>
          </cell>
          <cell r="B294">
            <v>1390</v>
          </cell>
          <cell r="C294">
            <v>1390</v>
          </cell>
          <cell r="D294" t="str">
            <v>USA</v>
          </cell>
          <cell r="E294">
            <v>1158.9435325869401</v>
          </cell>
          <cell r="F294">
            <v>20</v>
          </cell>
          <cell r="G294">
            <v>9.443018193994865</v>
          </cell>
          <cell r="H294">
            <v>9.4430160522460938</v>
          </cell>
          <cell r="I294">
            <v>9.4430160522460938</v>
          </cell>
          <cell r="J294">
            <v>9.4430160522460938</v>
          </cell>
          <cell r="K294">
            <v>9.4430160522460938</v>
          </cell>
          <cell r="L294">
            <v>9.4430160522460938</v>
          </cell>
          <cell r="M294">
            <v>9.4430160522460938</v>
          </cell>
          <cell r="N294">
            <v>9.4430160522460938</v>
          </cell>
          <cell r="O294">
            <v>9.4430160522460938</v>
          </cell>
          <cell r="P294">
            <v>9.4430160522460938</v>
          </cell>
          <cell r="Q294">
            <v>9.4430160522460938</v>
          </cell>
          <cell r="R294">
            <v>9.4430160522460938</v>
          </cell>
          <cell r="S294">
            <v>9.4430160522460938</v>
          </cell>
          <cell r="T294">
            <v>9.4430160522460938</v>
          </cell>
          <cell r="U294">
            <v>9.4430160522460938</v>
          </cell>
          <cell r="V294">
            <v>9.4430160522460938</v>
          </cell>
          <cell r="W294">
            <v>9.4430160522460938</v>
          </cell>
          <cell r="X294">
            <v>9.4430160522460938</v>
          </cell>
          <cell r="Y294">
            <v>9.4430160522460938</v>
          </cell>
          <cell r="Z294">
            <v>9.4430160522460938</v>
          </cell>
          <cell r="AA294">
            <v>9.4430160522460938</v>
          </cell>
        </row>
        <row r="295">
          <cell r="A295" t="str">
            <v>Klimask Guldar</v>
          </cell>
          <cell r="B295">
            <v>9.4430160522460938</v>
          </cell>
          <cell r="C295">
            <v>1</v>
          </cell>
          <cell r="D295" t="str">
            <v>EST</v>
          </cell>
          <cell r="E295">
            <v>1800</v>
          </cell>
          <cell r="F295">
            <v>1800</v>
          </cell>
          <cell r="G295">
            <v>1800</v>
          </cell>
          <cell r="H295">
            <v>1800</v>
          </cell>
          <cell r="I295">
            <v>1800</v>
          </cell>
          <cell r="J295">
            <v>1800</v>
          </cell>
          <cell r="K295">
            <v>1800</v>
          </cell>
          <cell r="L295">
            <v>1800</v>
          </cell>
          <cell r="M295">
            <v>1800</v>
          </cell>
          <cell r="N295">
            <v>1800</v>
          </cell>
          <cell r="O295">
            <v>1800</v>
          </cell>
          <cell r="P295">
            <v>1800</v>
          </cell>
          <cell r="Q295">
            <v>1800</v>
          </cell>
          <cell r="R295">
            <v>1800</v>
          </cell>
          <cell r="S295">
            <v>1800</v>
          </cell>
          <cell r="T295">
            <v>1800</v>
          </cell>
          <cell r="U295">
            <v>1800</v>
          </cell>
          <cell r="V295">
            <v>1800</v>
          </cell>
          <cell r="W295">
            <v>1800</v>
          </cell>
          <cell r="X295">
            <v>1800</v>
          </cell>
          <cell r="Y295">
            <v>1800</v>
          </cell>
          <cell r="Z295">
            <v>1800</v>
          </cell>
          <cell r="AA295">
            <v>1800</v>
          </cell>
        </row>
        <row r="296">
          <cell r="A296" t="str">
            <v>Klubov Vladimir</v>
          </cell>
          <cell r="B296">
            <v>1800</v>
          </cell>
          <cell r="C296">
            <v>3</v>
          </cell>
          <cell r="D296" t="str">
            <v>RUS</v>
          </cell>
          <cell r="E296">
            <v>1251.5825411341425</v>
          </cell>
          <cell r="F296">
            <v>1251.58203125</v>
          </cell>
          <cell r="G296">
            <v>1251.58203125</v>
          </cell>
          <cell r="H296">
            <v>21</v>
          </cell>
          <cell r="I296">
            <v>20.895963430978636</v>
          </cell>
          <cell r="J296">
            <v>20.895950317382813</v>
          </cell>
          <cell r="K296">
            <v>20.895950317382813</v>
          </cell>
          <cell r="L296">
            <v>20.895950317382813</v>
          </cell>
          <cell r="M296">
            <v>20.895950317382813</v>
          </cell>
          <cell r="N296">
            <v>20.895950317382813</v>
          </cell>
          <cell r="O296">
            <v>20.895950317382813</v>
          </cell>
          <cell r="P296">
            <v>20.895950317382813</v>
          </cell>
          <cell r="Q296">
            <v>20.895950317382813</v>
          </cell>
          <cell r="R296">
            <v>20.895950317382813</v>
          </cell>
          <cell r="S296">
            <v>20.895950317382813</v>
          </cell>
          <cell r="T296">
            <v>20.895950317382813</v>
          </cell>
          <cell r="U296">
            <v>20.895950317382813</v>
          </cell>
          <cell r="V296">
            <v>20.895950317382813</v>
          </cell>
          <cell r="W296">
            <v>20.895950317382813</v>
          </cell>
          <cell r="X296">
            <v>20.895950317382813</v>
          </cell>
          <cell r="Y296">
            <v>20.895950317382813</v>
          </cell>
          <cell r="Z296">
            <v>20.895950317382813</v>
          </cell>
          <cell r="AA296">
            <v>20.895950317382813</v>
          </cell>
        </row>
        <row r="297">
          <cell r="A297" t="str">
            <v>Kluss Gatis</v>
          </cell>
          <cell r="B297">
            <v>20.895950317382813</v>
          </cell>
          <cell r="C297">
            <v>4</v>
          </cell>
          <cell r="D297" t="str">
            <v>GER</v>
          </cell>
          <cell r="E297">
            <v>1224.0193353321963</v>
          </cell>
          <cell r="F297">
            <v>1224.0185546875</v>
          </cell>
          <cell r="G297">
            <v>1224.0185546875</v>
          </cell>
          <cell r="H297">
            <v>1224.0185546875</v>
          </cell>
          <cell r="I297">
            <v>1224.0185546875</v>
          </cell>
          <cell r="J297">
            <v>1224.0185546875</v>
          </cell>
          <cell r="K297">
            <v>1224.0185546875</v>
          </cell>
          <cell r="L297">
            <v>1224.0185546875</v>
          </cell>
          <cell r="M297">
            <v>1224.0185546875</v>
          </cell>
          <cell r="N297">
            <v>1224.0185546875</v>
          </cell>
          <cell r="O297">
            <v>1224.0185546875</v>
          </cell>
          <cell r="P297">
            <v>1224.0185546875</v>
          </cell>
          <cell r="Q297">
            <v>1224.0185546875</v>
          </cell>
          <cell r="R297">
            <v>1224.0185546875</v>
          </cell>
          <cell r="S297">
            <v>1224.0185546875</v>
          </cell>
          <cell r="T297">
            <v>1224.0185546875</v>
          </cell>
          <cell r="U297">
            <v>1224.0185546875</v>
          </cell>
          <cell r="V297">
            <v>1224.0185546875</v>
          </cell>
          <cell r="W297">
            <v>1224.0185546875</v>
          </cell>
          <cell r="X297">
            <v>1224.0185546875</v>
          </cell>
          <cell r="Y297">
            <v>1224.0185546875</v>
          </cell>
          <cell r="Z297">
            <v>1224.0185546875</v>
          </cell>
          <cell r="AA297">
            <v>1224.0185546875</v>
          </cell>
        </row>
        <row r="298">
          <cell r="A298" t="str">
            <v>Knipens Kaspars</v>
          </cell>
          <cell r="B298">
            <v>1224.0185546875</v>
          </cell>
          <cell r="C298" t="str">
            <v>NM</v>
          </cell>
          <cell r="D298" t="str">
            <v>LAT</v>
          </cell>
          <cell r="E298">
            <v>1974</v>
          </cell>
          <cell r="F298">
            <v>1974</v>
          </cell>
          <cell r="G298">
            <v>1974</v>
          </cell>
          <cell r="H298">
            <v>1974</v>
          </cell>
          <cell r="I298">
            <v>1974</v>
          </cell>
          <cell r="J298">
            <v>1974</v>
          </cell>
          <cell r="K298">
            <v>1974</v>
          </cell>
          <cell r="L298">
            <v>1974</v>
          </cell>
          <cell r="M298">
            <v>1974</v>
          </cell>
          <cell r="N298">
            <v>1974</v>
          </cell>
          <cell r="O298">
            <v>1974</v>
          </cell>
          <cell r="P298">
            <v>1974</v>
          </cell>
          <cell r="Q298">
            <v>1974</v>
          </cell>
          <cell r="R298">
            <v>1974</v>
          </cell>
          <cell r="S298">
            <v>1974</v>
          </cell>
          <cell r="T298">
            <v>1974</v>
          </cell>
          <cell r="U298">
            <v>1974</v>
          </cell>
          <cell r="V298">
            <v>1974</v>
          </cell>
          <cell r="W298">
            <v>1974</v>
          </cell>
          <cell r="X298">
            <v>1974</v>
          </cell>
          <cell r="Y298">
            <v>1974</v>
          </cell>
          <cell r="Z298">
            <v>1974</v>
          </cell>
          <cell r="AA298">
            <v>1974</v>
          </cell>
        </row>
        <row r="299">
          <cell r="A299" t="str">
            <v>Kojalovics Stanislavs</v>
          </cell>
          <cell r="B299">
            <v>1974</v>
          </cell>
          <cell r="C299">
            <v>1</v>
          </cell>
          <cell r="D299" t="str">
            <v>LAT</v>
          </cell>
          <cell r="E299">
            <v>1661.3224603391652</v>
          </cell>
          <cell r="F299">
            <v>1661.322265625</v>
          </cell>
          <cell r="G299">
            <v>1661.322265625</v>
          </cell>
          <cell r="H299">
            <v>1661.322265625</v>
          </cell>
          <cell r="I299">
            <v>1661.322265625</v>
          </cell>
          <cell r="J299">
            <v>1661.322265625</v>
          </cell>
          <cell r="K299">
            <v>1661.322265625</v>
          </cell>
          <cell r="L299">
            <v>1661.322265625</v>
          </cell>
          <cell r="M299">
            <v>1661.322265625</v>
          </cell>
          <cell r="N299">
            <v>1661.322265625</v>
          </cell>
          <cell r="O299">
            <v>1661.322265625</v>
          </cell>
          <cell r="P299">
            <v>1661.322265625</v>
          </cell>
          <cell r="Q299">
            <v>1661.322265625</v>
          </cell>
          <cell r="R299">
            <v>1661.322265625</v>
          </cell>
          <cell r="S299">
            <v>1661.322265625</v>
          </cell>
          <cell r="T299">
            <v>1661.322265625</v>
          </cell>
          <cell r="U299">
            <v>1661.322265625</v>
          </cell>
          <cell r="V299">
            <v>1661.322265625</v>
          </cell>
          <cell r="W299">
            <v>1661.322265625</v>
          </cell>
          <cell r="X299">
            <v>1661.322265625</v>
          </cell>
          <cell r="Y299">
            <v>1661.322265625</v>
          </cell>
          <cell r="Z299">
            <v>1661.322265625</v>
          </cell>
          <cell r="AA299">
            <v>1661.322265625</v>
          </cell>
        </row>
        <row r="300">
          <cell r="A300" t="str">
            <v>Kokars Dainis</v>
          </cell>
          <cell r="B300">
            <v>1661.322265625</v>
          </cell>
          <cell r="C300">
            <v>1661.322265625</v>
          </cell>
          <cell r="D300" t="str">
            <v>USA</v>
          </cell>
          <cell r="E300">
            <v>1551.0622207663732</v>
          </cell>
          <cell r="F300">
            <v>1551.0615234375</v>
          </cell>
          <cell r="G300">
            <v>1551.0615234375</v>
          </cell>
          <cell r="H300">
            <v>1551.0615234375</v>
          </cell>
          <cell r="I300">
            <v>1551.0615234375</v>
          </cell>
          <cell r="J300">
            <v>1551.0615234375</v>
          </cell>
          <cell r="K300">
            <v>1551.0615234375</v>
          </cell>
          <cell r="L300">
            <v>1551.0615234375</v>
          </cell>
          <cell r="M300">
            <v>1551.0615234375</v>
          </cell>
          <cell r="N300">
            <v>1551.0615234375</v>
          </cell>
          <cell r="O300">
            <v>1551.0615234375</v>
          </cell>
          <cell r="P300">
            <v>1551.0615234375</v>
          </cell>
          <cell r="Q300">
            <v>1551.0615234375</v>
          </cell>
          <cell r="R300">
            <v>1551.0615234375</v>
          </cell>
          <cell r="S300">
            <v>1551.0615234375</v>
          </cell>
          <cell r="T300">
            <v>1551.0615234375</v>
          </cell>
          <cell r="U300">
            <v>1551.0615234375</v>
          </cell>
          <cell r="V300">
            <v>1551.0615234375</v>
          </cell>
          <cell r="W300">
            <v>1551.0615234375</v>
          </cell>
          <cell r="X300">
            <v>1551.0615234375</v>
          </cell>
          <cell r="Y300">
            <v>1551.0615234375</v>
          </cell>
          <cell r="Z300">
            <v>1551.0615234375</v>
          </cell>
          <cell r="AA300">
            <v>1551.0615234375</v>
          </cell>
        </row>
        <row r="301">
          <cell r="A301" t="str">
            <v>Kolesnikov Sergey</v>
          </cell>
          <cell r="B301">
            <v>1551.0615234375</v>
          </cell>
          <cell r="C301">
            <v>1551.0615234375</v>
          </cell>
          <cell r="D301" t="str">
            <v>RUS</v>
          </cell>
          <cell r="E301">
            <v>1237.2020245811459</v>
          </cell>
          <cell r="F301">
            <v>1237.201171875</v>
          </cell>
          <cell r="G301">
            <v>1237.201171875</v>
          </cell>
          <cell r="H301">
            <v>1237.201171875</v>
          </cell>
          <cell r="I301">
            <v>1237.201171875</v>
          </cell>
          <cell r="J301">
            <v>1237.201171875</v>
          </cell>
          <cell r="K301">
            <v>1237.201171875</v>
          </cell>
          <cell r="L301">
            <v>1237.201171875</v>
          </cell>
          <cell r="M301">
            <v>1237.201171875</v>
          </cell>
          <cell r="N301">
            <v>1237.201171875</v>
          </cell>
          <cell r="O301">
            <v>1237.201171875</v>
          </cell>
          <cell r="P301">
            <v>1237.201171875</v>
          </cell>
          <cell r="Q301">
            <v>1237.201171875</v>
          </cell>
          <cell r="R301">
            <v>1237.201171875</v>
          </cell>
          <cell r="S301">
            <v>1237.201171875</v>
          </cell>
          <cell r="T301">
            <v>1237.201171875</v>
          </cell>
          <cell r="U301">
            <v>1237.201171875</v>
          </cell>
          <cell r="V301">
            <v>1237.201171875</v>
          </cell>
          <cell r="W301">
            <v>1237.201171875</v>
          </cell>
          <cell r="X301">
            <v>1237.201171875</v>
          </cell>
          <cell r="Y301">
            <v>1237.201171875</v>
          </cell>
          <cell r="Z301">
            <v>1237.201171875</v>
          </cell>
          <cell r="AA301">
            <v>1237.201171875</v>
          </cell>
        </row>
        <row r="302">
          <cell r="A302" t="str">
            <v>Komarovs Aleksandrs</v>
          </cell>
          <cell r="B302">
            <v>1237.201171875</v>
          </cell>
          <cell r="C302">
            <v>1237.201171875</v>
          </cell>
          <cell r="D302" t="str">
            <v>LAT</v>
          </cell>
          <cell r="E302">
            <v>1251.9055420787925</v>
          </cell>
          <cell r="F302">
            <v>1251.9052734375</v>
          </cell>
          <cell r="G302">
            <v>1251.9052734375</v>
          </cell>
          <cell r="H302">
            <v>1251.9052734375</v>
          </cell>
          <cell r="I302">
            <v>1251.9052734375</v>
          </cell>
          <cell r="J302">
            <v>1251.9052734375</v>
          </cell>
          <cell r="K302">
            <v>1251.9052734375</v>
          </cell>
          <cell r="L302">
            <v>1251.9052734375</v>
          </cell>
          <cell r="M302">
            <v>1251.9052734375</v>
          </cell>
          <cell r="N302">
            <v>1251.9052734375</v>
          </cell>
          <cell r="O302">
            <v>1251.9052734375</v>
          </cell>
          <cell r="P302">
            <v>1251.9052734375</v>
          </cell>
          <cell r="Q302">
            <v>1251.9052734375</v>
          </cell>
          <cell r="R302">
            <v>1251.9052734375</v>
          </cell>
          <cell r="S302">
            <v>1251.9052734375</v>
          </cell>
          <cell r="T302">
            <v>1251.9052734375</v>
          </cell>
          <cell r="U302">
            <v>1251.9052734375</v>
          </cell>
          <cell r="V302">
            <v>1251.9052734375</v>
          </cell>
          <cell r="W302">
            <v>1251.9052734375</v>
          </cell>
          <cell r="X302">
            <v>1251.9052734375</v>
          </cell>
          <cell r="Y302">
            <v>1251.9052734375</v>
          </cell>
          <cell r="Z302">
            <v>1251.9052734375</v>
          </cell>
          <cell r="AA302">
            <v>1251.9052734375</v>
          </cell>
        </row>
        <row r="303">
          <cell r="A303" t="str">
            <v>Komarovs Edgars</v>
          </cell>
          <cell r="B303">
            <v>1251.9052734375</v>
          </cell>
          <cell r="C303">
            <v>1251.9052734375</v>
          </cell>
          <cell r="D303" t="str">
            <v>LAT</v>
          </cell>
          <cell r="E303">
            <v>1459</v>
          </cell>
          <cell r="F303">
            <v>1459</v>
          </cell>
          <cell r="G303">
            <v>1459</v>
          </cell>
          <cell r="H303">
            <v>1459</v>
          </cell>
          <cell r="I303">
            <v>1459</v>
          </cell>
          <cell r="J303">
            <v>1459</v>
          </cell>
          <cell r="K303">
            <v>1459</v>
          </cell>
          <cell r="L303">
            <v>1459</v>
          </cell>
          <cell r="M303">
            <v>1459</v>
          </cell>
          <cell r="N303">
            <v>1459</v>
          </cell>
          <cell r="O303">
            <v>1459</v>
          </cell>
          <cell r="P303">
            <v>1459</v>
          </cell>
          <cell r="Q303">
            <v>1459</v>
          </cell>
          <cell r="R303">
            <v>1459</v>
          </cell>
          <cell r="S303">
            <v>1459</v>
          </cell>
          <cell r="T303">
            <v>1459</v>
          </cell>
          <cell r="U303">
            <v>1459</v>
          </cell>
          <cell r="V303">
            <v>1459</v>
          </cell>
          <cell r="W303">
            <v>1459</v>
          </cell>
          <cell r="X303">
            <v>1459</v>
          </cell>
          <cell r="Y303">
            <v>1459</v>
          </cell>
          <cell r="Z303">
            <v>1459</v>
          </cell>
          <cell r="AA303">
            <v>1459</v>
          </cell>
        </row>
        <row r="304">
          <cell r="A304" t="str">
            <v>Komarovs Valerijs</v>
          </cell>
          <cell r="B304">
            <v>1459</v>
          </cell>
          <cell r="C304">
            <v>1459</v>
          </cell>
          <cell r="D304" t="str">
            <v>LAT</v>
          </cell>
          <cell r="E304">
            <v>1252.6077170492963</v>
          </cell>
          <cell r="F304">
            <v>1252.607421875</v>
          </cell>
          <cell r="G304">
            <v>1252.607421875</v>
          </cell>
          <cell r="H304">
            <v>1252.607421875</v>
          </cell>
          <cell r="I304">
            <v>1252.607421875</v>
          </cell>
          <cell r="J304">
            <v>1252.607421875</v>
          </cell>
          <cell r="K304">
            <v>1252.607421875</v>
          </cell>
          <cell r="L304">
            <v>1252.607421875</v>
          </cell>
          <cell r="M304">
            <v>1252.607421875</v>
          </cell>
          <cell r="N304">
            <v>1252.607421875</v>
          </cell>
          <cell r="O304">
            <v>1252.607421875</v>
          </cell>
          <cell r="P304">
            <v>1252.607421875</v>
          </cell>
          <cell r="Q304">
            <v>1252.607421875</v>
          </cell>
          <cell r="R304">
            <v>1252.607421875</v>
          </cell>
          <cell r="S304">
            <v>1252.607421875</v>
          </cell>
          <cell r="T304">
            <v>1252.607421875</v>
          </cell>
          <cell r="U304">
            <v>1252.607421875</v>
          </cell>
          <cell r="V304">
            <v>1252.607421875</v>
          </cell>
          <cell r="W304">
            <v>1252.607421875</v>
          </cell>
          <cell r="X304">
            <v>1252.607421875</v>
          </cell>
          <cell r="Y304">
            <v>1252.607421875</v>
          </cell>
          <cell r="Z304">
            <v>1252.607421875</v>
          </cell>
          <cell r="AA304">
            <v>1252.607421875</v>
          </cell>
        </row>
        <row r="305">
          <cell r="A305" t="str">
            <v>Kool Aivar</v>
          </cell>
          <cell r="B305">
            <v>1252.607421875</v>
          </cell>
          <cell r="C305">
            <v>1252.607421875</v>
          </cell>
          <cell r="D305" t="str">
            <v>EST</v>
          </cell>
          <cell r="E305">
            <v>1243.9569531398834</v>
          </cell>
          <cell r="F305">
            <v>1243.9560546875</v>
          </cell>
          <cell r="G305">
            <v>1243.9560546875</v>
          </cell>
          <cell r="H305">
            <v>1243.9560546875</v>
          </cell>
          <cell r="I305">
            <v>1243.9560546875</v>
          </cell>
          <cell r="J305">
            <v>1243.9560546875</v>
          </cell>
          <cell r="K305">
            <v>1243.9560546875</v>
          </cell>
          <cell r="L305">
            <v>1243.9560546875</v>
          </cell>
          <cell r="M305">
            <v>1243.9560546875</v>
          </cell>
          <cell r="N305">
            <v>1243.9560546875</v>
          </cell>
          <cell r="O305">
            <v>1243.9560546875</v>
          </cell>
          <cell r="P305">
            <v>1243.9560546875</v>
          </cell>
          <cell r="Q305">
            <v>1243.9560546875</v>
          </cell>
          <cell r="R305">
            <v>1243.9560546875</v>
          </cell>
          <cell r="S305">
            <v>1243.9560546875</v>
          </cell>
          <cell r="T305">
            <v>1243.9560546875</v>
          </cell>
          <cell r="U305">
            <v>1243.9560546875</v>
          </cell>
          <cell r="V305">
            <v>1243.9560546875</v>
          </cell>
          <cell r="W305">
            <v>1243.9560546875</v>
          </cell>
          <cell r="X305">
            <v>1243.9560546875</v>
          </cell>
          <cell r="Y305">
            <v>1243.9560546875</v>
          </cell>
          <cell r="Z305">
            <v>1243.9560546875</v>
          </cell>
          <cell r="AA305">
            <v>1243.9560546875</v>
          </cell>
        </row>
        <row r="306">
          <cell r="A306" t="str">
            <v>Kopti Taimar</v>
          </cell>
          <cell r="B306">
            <v>1243.9560546875</v>
          </cell>
          <cell r="C306">
            <v>1243.9560546875</v>
          </cell>
          <cell r="D306" t="str">
            <v>EST</v>
          </cell>
          <cell r="E306">
            <v>1231</v>
          </cell>
          <cell r="F306">
            <v>1231</v>
          </cell>
          <cell r="G306">
            <v>1231</v>
          </cell>
          <cell r="H306">
            <v>1231</v>
          </cell>
          <cell r="I306">
            <v>1231</v>
          </cell>
          <cell r="J306">
            <v>1231</v>
          </cell>
          <cell r="K306">
            <v>1231</v>
          </cell>
          <cell r="L306">
            <v>1231</v>
          </cell>
          <cell r="M306">
            <v>1231</v>
          </cell>
          <cell r="N306">
            <v>1231</v>
          </cell>
          <cell r="O306">
            <v>1231</v>
          </cell>
          <cell r="P306">
            <v>1231</v>
          </cell>
          <cell r="Q306">
            <v>1231</v>
          </cell>
          <cell r="R306">
            <v>1231</v>
          </cell>
          <cell r="S306">
            <v>1231</v>
          </cell>
          <cell r="T306">
            <v>1231</v>
          </cell>
          <cell r="U306">
            <v>1231</v>
          </cell>
          <cell r="V306">
            <v>1231</v>
          </cell>
          <cell r="W306">
            <v>1231</v>
          </cell>
          <cell r="X306">
            <v>1231</v>
          </cell>
          <cell r="Y306">
            <v>1231</v>
          </cell>
          <cell r="Z306">
            <v>1231</v>
          </cell>
          <cell r="AA306">
            <v>1231</v>
          </cell>
        </row>
        <row r="307">
          <cell r="A307" t="str">
            <v>Kore Riho</v>
          </cell>
          <cell r="B307">
            <v>1231</v>
          </cell>
          <cell r="C307">
            <v>1231</v>
          </cell>
          <cell r="D307" t="str">
            <v>EST</v>
          </cell>
          <cell r="E307">
            <v>1234.2344937913174</v>
          </cell>
          <cell r="F307">
            <v>1234.234375</v>
          </cell>
          <cell r="G307">
            <v>1234.234375</v>
          </cell>
          <cell r="H307">
            <v>1234.234375</v>
          </cell>
          <cell r="I307">
            <v>1234.234375</v>
          </cell>
          <cell r="J307">
            <v>1234.234375</v>
          </cell>
          <cell r="K307">
            <v>1234.234375</v>
          </cell>
          <cell r="L307">
            <v>1234.234375</v>
          </cell>
          <cell r="M307">
            <v>1234.234375</v>
          </cell>
          <cell r="N307">
            <v>1234.234375</v>
          </cell>
          <cell r="O307">
            <v>1234.234375</v>
          </cell>
          <cell r="P307">
            <v>1234.234375</v>
          </cell>
          <cell r="Q307">
            <v>1234.234375</v>
          </cell>
          <cell r="R307">
            <v>1234.234375</v>
          </cell>
          <cell r="S307">
            <v>1234.234375</v>
          </cell>
          <cell r="T307">
            <v>1234.234375</v>
          </cell>
          <cell r="U307">
            <v>1234.234375</v>
          </cell>
          <cell r="V307">
            <v>1234.234375</v>
          </cell>
          <cell r="W307">
            <v>1234.234375</v>
          </cell>
          <cell r="X307">
            <v>1234.234375</v>
          </cell>
          <cell r="Y307">
            <v>1234.234375</v>
          </cell>
          <cell r="Z307">
            <v>1234.234375</v>
          </cell>
          <cell r="AA307">
            <v>1234.234375</v>
          </cell>
        </row>
        <row r="308">
          <cell r="A308" t="str">
            <v>Korshak Anatoly</v>
          </cell>
          <cell r="B308">
            <v>1234.234375</v>
          </cell>
          <cell r="C308">
            <v>4</v>
          </cell>
          <cell r="D308" t="str">
            <v>BLR</v>
          </cell>
          <cell r="E308">
            <v>1200</v>
          </cell>
          <cell r="F308">
            <v>1200</v>
          </cell>
          <cell r="G308">
            <v>1200</v>
          </cell>
          <cell r="H308">
            <v>1200</v>
          </cell>
          <cell r="I308">
            <v>1200</v>
          </cell>
          <cell r="J308">
            <v>1200</v>
          </cell>
          <cell r="K308">
            <v>1200</v>
          </cell>
          <cell r="L308">
            <v>1200</v>
          </cell>
          <cell r="M308">
            <v>1200</v>
          </cell>
          <cell r="N308">
            <v>1200</v>
          </cell>
          <cell r="O308">
            <v>1200</v>
          </cell>
          <cell r="P308">
            <v>1200</v>
          </cell>
          <cell r="Q308">
            <v>1200</v>
          </cell>
          <cell r="R308">
            <v>1200</v>
          </cell>
          <cell r="S308">
            <v>1200</v>
          </cell>
          <cell r="T308">
            <v>1200</v>
          </cell>
          <cell r="U308">
            <v>1200</v>
          </cell>
          <cell r="V308">
            <v>1200</v>
          </cell>
          <cell r="W308">
            <v>1200</v>
          </cell>
          <cell r="X308">
            <v>1200</v>
          </cell>
          <cell r="Y308">
            <v>1200</v>
          </cell>
          <cell r="Z308">
            <v>1200</v>
          </cell>
          <cell r="AA308">
            <v>1200</v>
          </cell>
        </row>
        <row r="309">
          <cell r="A309" t="str">
            <v>Korshak Andrey</v>
          </cell>
          <cell r="B309">
            <v>1200</v>
          </cell>
          <cell r="C309">
            <v>4</v>
          </cell>
          <cell r="D309" t="str">
            <v>BLR</v>
          </cell>
          <cell r="E309">
            <v>1200</v>
          </cell>
          <cell r="F309">
            <v>1200</v>
          </cell>
          <cell r="G309">
            <v>1200</v>
          </cell>
          <cell r="H309">
            <v>1200</v>
          </cell>
          <cell r="I309">
            <v>1200</v>
          </cell>
          <cell r="J309">
            <v>1200</v>
          </cell>
          <cell r="K309">
            <v>1200</v>
          </cell>
          <cell r="L309">
            <v>1200</v>
          </cell>
          <cell r="M309">
            <v>1200</v>
          </cell>
          <cell r="N309">
            <v>1200</v>
          </cell>
          <cell r="O309">
            <v>1200</v>
          </cell>
          <cell r="P309">
            <v>1200</v>
          </cell>
          <cell r="Q309">
            <v>1200</v>
          </cell>
          <cell r="R309">
            <v>1200</v>
          </cell>
          <cell r="S309">
            <v>1200</v>
          </cell>
          <cell r="T309">
            <v>1200</v>
          </cell>
          <cell r="U309">
            <v>1200</v>
          </cell>
          <cell r="V309">
            <v>1200</v>
          </cell>
          <cell r="W309">
            <v>1200</v>
          </cell>
          <cell r="X309">
            <v>1200</v>
          </cell>
          <cell r="Y309">
            <v>1200</v>
          </cell>
          <cell r="Z309">
            <v>1200</v>
          </cell>
          <cell r="AA309">
            <v>1200</v>
          </cell>
        </row>
        <row r="310">
          <cell r="A310" t="str">
            <v>Kostylev Andrey</v>
          </cell>
          <cell r="B310">
            <v>1200</v>
          </cell>
          <cell r="C310">
            <v>1200</v>
          </cell>
          <cell r="D310" t="str">
            <v>RUS</v>
          </cell>
          <cell r="E310">
            <v>1564.707108065365</v>
          </cell>
          <cell r="F310">
            <v>1564.70703125</v>
          </cell>
          <cell r="G310">
            <v>1564.70703125</v>
          </cell>
          <cell r="H310">
            <v>6</v>
          </cell>
          <cell r="I310">
            <v>66.230086299166999</v>
          </cell>
          <cell r="J310">
            <v>66.23004150390625</v>
          </cell>
          <cell r="K310">
            <v>66.23004150390625</v>
          </cell>
          <cell r="L310">
            <v>66.23004150390625</v>
          </cell>
          <cell r="M310">
            <v>66.23004150390625</v>
          </cell>
          <cell r="N310">
            <v>66.23004150390625</v>
          </cell>
          <cell r="O310">
            <v>66.23004150390625</v>
          </cell>
          <cell r="P310">
            <v>66.23004150390625</v>
          </cell>
          <cell r="Q310">
            <v>66.23004150390625</v>
          </cell>
          <cell r="R310">
            <v>66.23004150390625</v>
          </cell>
          <cell r="S310">
            <v>66.23004150390625</v>
          </cell>
          <cell r="T310">
            <v>66.23004150390625</v>
          </cell>
          <cell r="U310">
            <v>66.23004150390625</v>
          </cell>
          <cell r="V310">
            <v>66.23004150390625</v>
          </cell>
          <cell r="W310">
            <v>66.23004150390625</v>
          </cell>
          <cell r="X310">
            <v>66.23004150390625</v>
          </cell>
          <cell r="Y310">
            <v>66.23004150390625</v>
          </cell>
          <cell r="Z310">
            <v>66.23004150390625</v>
          </cell>
          <cell r="AA310">
            <v>66.23004150390625</v>
          </cell>
        </row>
        <row r="311">
          <cell r="A311" t="str">
            <v>Kovacevic Daniel</v>
          </cell>
          <cell r="B311">
            <v>66.23004150390625</v>
          </cell>
          <cell r="C311">
            <v>66.23004150390625</v>
          </cell>
          <cell r="D311" t="str">
            <v>SRB</v>
          </cell>
          <cell r="E311">
            <v>1264.2851852499889</v>
          </cell>
          <cell r="F311">
            <v>1264.28515625</v>
          </cell>
          <cell r="G311">
            <v>1264.28515625</v>
          </cell>
          <cell r="H311">
            <v>1264.28515625</v>
          </cell>
          <cell r="I311">
            <v>1264.28515625</v>
          </cell>
          <cell r="J311">
            <v>1264.28515625</v>
          </cell>
          <cell r="K311">
            <v>1264.28515625</v>
          </cell>
          <cell r="L311">
            <v>1264.28515625</v>
          </cell>
          <cell r="M311">
            <v>1264.28515625</v>
          </cell>
          <cell r="N311">
            <v>1264.28515625</v>
          </cell>
          <cell r="O311">
            <v>1264.28515625</v>
          </cell>
          <cell r="P311">
            <v>1264.28515625</v>
          </cell>
          <cell r="Q311">
            <v>1264.28515625</v>
          </cell>
          <cell r="R311">
            <v>1264.28515625</v>
          </cell>
          <cell r="S311">
            <v>1264.28515625</v>
          </cell>
          <cell r="T311">
            <v>1264.28515625</v>
          </cell>
          <cell r="U311">
            <v>1264.28515625</v>
          </cell>
          <cell r="V311">
            <v>1264.28515625</v>
          </cell>
          <cell r="W311">
            <v>1264.28515625</v>
          </cell>
          <cell r="X311">
            <v>1264.28515625</v>
          </cell>
          <cell r="Y311">
            <v>1264.28515625</v>
          </cell>
          <cell r="Z311">
            <v>1264.28515625</v>
          </cell>
          <cell r="AA311">
            <v>1264.28515625</v>
          </cell>
        </row>
        <row r="312">
          <cell r="A312" t="str">
            <v>Kovalonoks Valerijs</v>
          </cell>
          <cell r="B312">
            <v>1264.28515625</v>
          </cell>
          <cell r="C312">
            <v>1264.28515625</v>
          </cell>
          <cell r="D312" t="str">
            <v>LAT</v>
          </cell>
          <cell r="E312">
            <v>0</v>
          </cell>
          <cell r="F312">
            <v>0</v>
          </cell>
          <cell r="G312">
            <v>0</v>
          </cell>
          <cell r="H312">
            <v>0</v>
          </cell>
          <cell r="I312">
            <v>0</v>
          </cell>
          <cell r="J312">
            <v>0</v>
          </cell>
          <cell r="K312">
            <v>0</v>
          </cell>
          <cell r="L312">
            <v>0</v>
          </cell>
          <cell r="M312">
            <v>0</v>
          </cell>
          <cell r="N312">
            <v>0</v>
          </cell>
          <cell r="O312">
            <v>0</v>
          </cell>
          <cell r="P312">
            <v>0</v>
          </cell>
          <cell r="Q312">
            <v>0</v>
          </cell>
          <cell r="R312">
            <v>0</v>
          </cell>
          <cell r="S312">
            <v>0</v>
          </cell>
          <cell r="T312">
            <v>0</v>
          </cell>
          <cell r="U312">
            <v>0</v>
          </cell>
          <cell r="V312">
            <v>0</v>
          </cell>
          <cell r="W312">
            <v>0</v>
          </cell>
          <cell r="X312">
            <v>0</v>
          </cell>
          <cell r="Y312">
            <v>0</v>
          </cell>
          <cell r="Z312">
            <v>0</v>
          </cell>
          <cell r="AA312">
            <v>0</v>
          </cell>
        </row>
        <row r="313">
          <cell r="A313" t="str">
            <v>Koziyakov Igor</v>
          </cell>
          <cell r="B313">
            <v>0</v>
          </cell>
          <cell r="C313">
            <v>3</v>
          </cell>
          <cell r="D313" t="str">
            <v>UKR</v>
          </cell>
          <cell r="E313">
            <v>1400</v>
          </cell>
          <cell r="F313">
            <v>1400</v>
          </cell>
          <cell r="G313">
            <v>1400</v>
          </cell>
          <cell r="H313">
            <v>1400</v>
          </cell>
          <cell r="I313">
            <v>1400</v>
          </cell>
          <cell r="J313">
            <v>1400</v>
          </cell>
          <cell r="K313">
            <v>1400</v>
          </cell>
          <cell r="L313">
            <v>1400</v>
          </cell>
          <cell r="M313">
            <v>1400</v>
          </cell>
          <cell r="N313">
            <v>1400</v>
          </cell>
          <cell r="O313">
            <v>1400</v>
          </cell>
          <cell r="P313">
            <v>1400</v>
          </cell>
          <cell r="Q313">
            <v>1400</v>
          </cell>
          <cell r="R313">
            <v>1400</v>
          </cell>
          <cell r="S313">
            <v>1400</v>
          </cell>
          <cell r="T313">
            <v>1400</v>
          </cell>
          <cell r="U313">
            <v>1400</v>
          </cell>
          <cell r="V313">
            <v>1400</v>
          </cell>
          <cell r="W313">
            <v>1400</v>
          </cell>
          <cell r="X313">
            <v>1400</v>
          </cell>
          <cell r="Y313">
            <v>1400</v>
          </cell>
          <cell r="Z313">
            <v>1400</v>
          </cell>
          <cell r="AA313">
            <v>1400</v>
          </cell>
        </row>
        <row r="314">
          <cell r="A314" t="str">
            <v>Krasts Andris</v>
          </cell>
          <cell r="B314" t="str">
            <v>IGM</v>
          </cell>
          <cell r="C314" t="str">
            <v>GM</v>
          </cell>
          <cell r="D314" t="str">
            <v>LAT</v>
          </cell>
          <cell r="E314">
            <v>1989</v>
          </cell>
          <cell r="F314">
            <v>1989</v>
          </cell>
          <cell r="G314">
            <v>1989</v>
          </cell>
          <cell r="H314">
            <v>1989</v>
          </cell>
          <cell r="I314">
            <v>1989</v>
          </cell>
          <cell r="J314">
            <v>1</v>
          </cell>
          <cell r="K314">
            <v>90</v>
          </cell>
          <cell r="L314">
            <v>90</v>
          </cell>
          <cell r="M314">
            <v>90</v>
          </cell>
          <cell r="N314">
            <v>90</v>
          </cell>
          <cell r="O314">
            <v>90</v>
          </cell>
          <cell r="P314">
            <v>90</v>
          </cell>
          <cell r="Q314">
            <v>90</v>
          </cell>
          <cell r="R314">
            <v>90</v>
          </cell>
          <cell r="S314">
            <v>90</v>
          </cell>
          <cell r="T314">
            <v>90</v>
          </cell>
          <cell r="U314">
            <v>90</v>
          </cell>
          <cell r="V314">
            <v>90</v>
          </cell>
          <cell r="W314">
            <v>90</v>
          </cell>
          <cell r="X314">
            <v>90</v>
          </cell>
          <cell r="Y314">
            <v>90</v>
          </cell>
          <cell r="Z314">
            <v>90</v>
          </cell>
          <cell r="AA314">
            <v>90</v>
          </cell>
        </row>
        <row r="315">
          <cell r="A315" t="str">
            <v>Krauja Arturs</v>
          </cell>
          <cell r="B315">
            <v>90</v>
          </cell>
          <cell r="C315">
            <v>3</v>
          </cell>
          <cell r="D315" t="str">
            <v>GER</v>
          </cell>
          <cell r="E315">
            <v>1400</v>
          </cell>
          <cell r="F315">
            <v>1400</v>
          </cell>
          <cell r="G315">
            <v>1400</v>
          </cell>
          <cell r="H315">
            <v>1400</v>
          </cell>
          <cell r="I315">
            <v>1400</v>
          </cell>
          <cell r="J315">
            <v>1400</v>
          </cell>
          <cell r="K315">
            <v>1400</v>
          </cell>
          <cell r="L315">
            <v>1400</v>
          </cell>
          <cell r="M315">
            <v>1400</v>
          </cell>
          <cell r="N315">
            <v>1400</v>
          </cell>
          <cell r="O315">
            <v>1400</v>
          </cell>
          <cell r="P315">
            <v>1400</v>
          </cell>
          <cell r="Q315">
            <v>1400</v>
          </cell>
          <cell r="R315">
            <v>1400</v>
          </cell>
          <cell r="S315">
            <v>1400</v>
          </cell>
          <cell r="T315">
            <v>1400</v>
          </cell>
          <cell r="U315">
            <v>1400</v>
          </cell>
          <cell r="V315">
            <v>1400</v>
          </cell>
          <cell r="W315">
            <v>1400</v>
          </cell>
          <cell r="X315">
            <v>1400</v>
          </cell>
          <cell r="Y315">
            <v>1400</v>
          </cell>
          <cell r="Z315">
            <v>1400</v>
          </cell>
          <cell r="AA315">
            <v>1400</v>
          </cell>
        </row>
        <row r="316">
          <cell r="A316" t="str">
            <v>Krencs Aigars</v>
          </cell>
          <cell r="B316">
            <v>1400</v>
          </cell>
          <cell r="C316">
            <v>2</v>
          </cell>
          <cell r="D316" t="str">
            <v>LAT</v>
          </cell>
          <cell r="E316">
            <v>1600</v>
          </cell>
          <cell r="F316">
            <v>1600</v>
          </cell>
          <cell r="G316">
            <v>1600</v>
          </cell>
          <cell r="H316">
            <v>1600</v>
          </cell>
          <cell r="I316">
            <v>1600</v>
          </cell>
          <cell r="J316">
            <v>1600</v>
          </cell>
          <cell r="K316">
            <v>1600</v>
          </cell>
          <cell r="L316">
            <v>1600</v>
          </cell>
          <cell r="M316">
            <v>1600</v>
          </cell>
          <cell r="N316">
            <v>1600</v>
          </cell>
          <cell r="O316">
            <v>1600</v>
          </cell>
          <cell r="P316">
            <v>1600</v>
          </cell>
          <cell r="Q316">
            <v>1600</v>
          </cell>
          <cell r="R316">
            <v>1600</v>
          </cell>
          <cell r="S316">
            <v>1600</v>
          </cell>
          <cell r="T316">
            <v>1600</v>
          </cell>
          <cell r="U316">
            <v>1600</v>
          </cell>
          <cell r="V316">
            <v>1600</v>
          </cell>
          <cell r="W316">
            <v>1600</v>
          </cell>
          <cell r="X316">
            <v>1600</v>
          </cell>
          <cell r="Y316">
            <v>1600</v>
          </cell>
          <cell r="Z316">
            <v>1600</v>
          </cell>
          <cell r="AA316">
            <v>1600</v>
          </cell>
        </row>
        <row r="317">
          <cell r="A317" t="str">
            <v>Krilovs Andris</v>
          </cell>
          <cell r="B317">
            <v>1600</v>
          </cell>
          <cell r="C317">
            <v>1600</v>
          </cell>
          <cell r="D317" t="str">
            <v>LAT</v>
          </cell>
          <cell r="E317">
            <v>1252.6578774337968</v>
          </cell>
          <cell r="F317">
            <v>1252.6572265625</v>
          </cell>
          <cell r="G317">
            <v>1252.6572265625</v>
          </cell>
          <cell r="H317">
            <v>1252.6572265625</v>
          </cell>
          <cell r="I317">
            <v>1252.6572265625</v>
          </cell>
          <cell r="J317">
            <v>1252.6572265625</v>
          </cell>
          <cell r="K317">
            <v>1252.6572265625</v>
          </cell>
          <cell r="L317">
            <v>1252.6572265625</v>
          </cell>
          <cell r="M317">
            <v>1252.6572265625</v>
          </cell>
          <cell r="N317">
            <v>1252.6572265625</v>
          </cell>
          <cell r="O317">
            <v>1252.6572265625</v>
          </cell>
          <cell r="P317">
            <v>1252.6572265625</v>
          </cell>
          <cell r="Q317">
            <v>1252.6572265625</v>
          </cell>
          <cell r="R317">
            <v>1252.6572265625</v>
          </cell>
          <cell r="S317">
            <v>1252.6572265625</v>
          </cell>
          <cell r="T317">
            <v>1252.6572265625</v>
          </cell>
          <cell r="U317">
            <v>1252.6572265625</v>
          </cell>
          <cell r="V317">
            <v>1252.6572265625</v>
          </cell>
          <cell r="W317">
            <v>1252.6572265625</v>
          </cell>
          <cell r="X317">
            <v>1252.6572265625</v>
          </cell>
          <cell r="Y317">
            <v>1252.6572265625</v>
          </cell>
          <cell r="Z317">
            <v>1252.6572265625</v>
          </cell>
          <cell r="AA317">
            <v>1252.6572265625</v>
          </cell>
        </row>
        <row r="318">
          <cell r="A318" t="str">
            <v>Krucans Aleksejs</v>
          </cell>
          <cell r="B318" t="str">
            <v>IGM</v>
          </cell>
          <cell r="C318">
            <v>1</v>
          </cell>
          <cell r="D318" t="str">
            <v>LAT</v>
          </cell>
          <cell r="E318">
            <v>0</v>
          </cell>
          <cell r="F318">
            <v>0</v>
          </cell>
          <cell r="G318">
            <v>0</v>
          </cell>
          <cell r="H318">
            <v>0</v>
          </cell>
          <cell r="I318">
            <v>0</v>
          </cell>
          <cell r="J318">
            <v>0</v>
          </cell>
          <cell r="K318">
            <v>0</v>
          </cell>
          <cell r="L318">
            <v>0</v>
          </cell>
          <cell r="M318">
            <v>0</v>
          </cell>
          <cell r="N318">
            <v>0</v>
          </cell>
          <cell r="O318">
            <v>0</v>
          </cell>
          <cell r="P318">
            <v>0</v>
          </cell>
          <cell r="Q318">
            <v>0</v>
          </cell>
          <cell r="R318">
            <v>0</v>
          </cell>
          <cell r="S318">
            <v>0</v>
          </cell>
          <cell r="T318">
            <v>0</v>
          </cell>
          <cell r="U318">
            <v>0</v>
          </cell>
          <cell r="V318">
            <v>0</v>
          </cell>
          <cell r="W318">
            <v>0</v>
          </cell>
          <cell r="X318">
            <v>0</v>
          </cell>
          <cell r="Y318">
            <v>0</v>
          </cell>
          <cell r="Z318">
            <v>0</v>
          </cell>
          <cell r="AA318">
            <v>0</v>
          </cell>
        </row>
        <row r="319">
          <cell r="A319" t="str">
            <v>Kruzbergs Aigars</v>
          </cell>
          <cell r="B319">
            <v>0</v>
          </cell>
          <cell r="C319">
            <v>3</v>
          </cell>
          <cell r="D319" t="str">
            <v>LAT</v>
          </cell>
          <cell r="E319">
            <v>1400</v>
          </cell>
          <cell r="F319">
            <v>1400</v>
          </cell>
          <cell r="G319">
            <v>1400</v>
          </cell>
          <cell r="H319">
            <v>1400</v>
          </cell>
          <cell r="I319">
            <v>1400</v>
          </cell>
          <cell r="J319">
            <v>1400</v>
          </cell>
          <cell r="K319">
            <v>1400</v>
          </cell>
          <cell r="L319">
            <v>1400</v>
          </cell>
          <cell r="M319">
            <v>1400</v>
          </cell>
          <cell r="N319">
            <v>1400</v>
          </cell>
          <cell r="O319">
            <v>1400</v>
          </cell>
          <cell r="P319">
            <v>1400</v>
          </cell>
          <cell r="Q319">
            <v>1400</v>
          </cell>
          <cell r="R319">
            <v>1400</v>
          </cell>
          <cell r="S319">
            <v>1400</v>
          </cell>
          <cell r="T319">
            <v>1400</v>
          </cell>
          <cell r="U319">
            <v>1400</v>
          </cell>
          <cell r="V319">
            <v>1400</v>
          </cell>
          <cell r="W319">
            <v>1400</v>
          </cell>
          <cell r="X319">
            <v>1400</v>
          </cell>
          <cell r="Y319">
            <v>1400</v>
          </cell>
          <cell r="Z319">
            <v>1400</v>
          </cell>
          <cell r="AA319">
            <v>1400</v>
          </cell>
        </row>
        <row r="320">
          <cell r="A320" t="str">
            <v>Kruzbergs Janis</v>
          </cell>
          <cell r="B320" t="str">
            <v>IM</v>
          </cell>
          <cell r="C320" t="str">
            <v>NM</v>
          </cell>
          <cell r="D320" t="str">
            <v>LAT</v>
          </cell>
          <cell r="E320">
            <v>1872.2666698143714</v>
          </cell>
          <cell r="F320">
            <v>1872.2666015625</v>
          </cell>
          <cell r="G320">
            <v>1872.2666015625</v>
          </cell>
          <cell r="H320">
            <v>1872.2666015625</v>
          </cell>
          <cell r="I320">
            <v>1872.2666015625</v>
          </cell>
          <cell r="J320">
            <v>1872.2666015625</v>
          </cell>
          <cell r="K320">
            <v>1872.2666015625</v>
          </cell>
          <cell r="L320">
            <v>1872.2666015625</v>
          </cell>
          <cell r="M320">
            <v>1872.2666015625</v>
          </cell>
          <cell r="N320">
            <v>1872.2666015625</v>
          </cell>
          <cell r="O320">
            <v>1872.2666015625</v>
          </cell>
          <cell r="P320">
            <v>1872.2666015625</v>
          </cell>
          <cell r="Q320">
            <v>1872.2666015625</v>
          </cell>
          <cell r="R320">
            <v>1872.2666015625</v>
          </cell>
          <cell r="S320">
            <v>1872.2666015625</v>
          </cell>
          <cell r="T320">
            <v>1872.2666015625</v>
          </cell>
          <cell r="U320">
            <v>1872.2666015625</v>
          </cell>
          <cell r="V320">
            <v>1872.2666015625</v>
          </cell>
          <cell r="W320">
            <v>1872.2666015625</v>
          </cell>
          <cell r="X320">
            <v>1872.2666015625</v>
          </cell>
          <cell r="Y320">
            <v>1872.2666015625</v>
          </cell>
          <cell r="Z320">
            <v>1872.2666015625</v>
          </cell>
          <cell r="AA320">
            <v>1872.2666015625</v>
          </cell>
        </row>
        <row r="321">
          <cell r="A321" t="str">
            <v>Kudrjavcevs Aleksejs</v>
          </cell>
          <cell r="B321">
            <v>1872.2666015625</v>
          </cell>
          <cell r="C321">
            <v>1872.2666015625</v>
          </cell>
          <cell r="D321" t="str">
            <v>POL</v>
          </cell>
          <cell r="E321">
            <v>1191.8968020190168</v>
          </cell>
          <cell r="F321">
            <v>1191.896484375</v>
          </cell>
          <cell r="G321">
            <v>1191.896484375</v>
          </cell>
          <cell r="H321">
            <v>1191.896484375</v>
          </cell>
          <cell r="I321">
            <v>1191.896484375</v>
          </cell>
          <cell r="J321">
            <v>1191.896484375</v>
          </cell>
          <cell r="K321">
            <v>1191.896484375</v>
          </cell>
          <cell r="L321">
            <v>1191.896484375</v>
          </cell>
          <cell r="M321">
            <v>1191.896484375</v>
          </cell>
          <cell r="N321">
            <v>1191.896484375</v>
          </cell>
          <cell r="O321">
            <v>1191.896484375</v>
          </cell>
          <cell r="P321">
            <v>1191.896484375</v>
          </cell>
          <cell r="Q321">
            <v>1191.896484375</v>
          </cell>
          <cell r="R321">
            <v>1191.896484375</v>
          </cell>
          <cell r="S321">
            <v>1191.896484375</v>
          </cell>
          <cell r="T321">
            <v>1191.896484375</v>
          </cell>
          <cell r="U321">
            <v>1191.896484375</v>
          </cell>
          <cell r="V321">
            <v>1191.896484375</v>
          </cell>
          <cell r="W321">
            <v>1191.896484375</v>
          </cell>
          <cell r="X321">
            <v>1191.896484375</v>
          </cell>
          <cell r="Y321">
            <v>1191.896484375</v>
          </cell>
          <cell r="Z321">
            <v>1191.896484375</v>
          </cell>
          <cell r="AA321">
            <v>1191.896484375</v>
          </cell>
        </row>
        <row r="322">
          <cell r="A322" t="str">
            <v>Kuiv Sulev</v>
          </cell>
          <cell r="B322">
            <v>1191.896484375</v>
          </cell>
          <cell r="C322">
            <v>1191.896484375</v>
          </cell>
          <cell r="D322" t="str">
            <v>EST</v>
          </cell>
          <cell r="E322">
            <v>1201.7389240293712</v>
          </cell>
          <cell r="F322">
            <v>1201.73828125</v>
          </cell>
          <cell r="G322">
            <v>1201.73828125</v>
          </cell>
          <cell r="H322">
            <v>1201.73828125</v>
          </cell>
          <cell r="I322">
            <v>1201.73828125</v>
          </cell>
          <cell r="J322">
            <v>1201.73828125</v>
          </cell>
          <cell r="K322">
            <v>1201.73828125</v>
          </cell>
          <cell r="L322">
            <v>1201.73828125</v>
          </cell>
          <cell r="M322">
            <v>1201.73828125</v>
          </cell>
          <cell r="N322">
            <v>1201.73828125</v>
          </cell>
          <cell r="O322">
            <v>1201.73828125</v>
          </cell>
          <cell r="P322">
            <v>1201.73828125</v>
          </cell>
          <cell r="Q322">
            <v>1201.73828125</v>
          </cell>
          <cell r="R322">
            <v>1201.73828125</v>
          </cell>
          <cell r="S322">
            <v>1201.73828125</v>
          </cell>
          <cell r="T322">
            <v>1201.73828125</v>
          </cell>
          <cell r="U322">
            <v>1201.73828125</v>
          </cell>
          <cell r="V322">
            <v>1201.73828125</v>
          </cell>
          <cell r="W322">
            <v>1201.73828125</v>
          </cell>
          <cell r="X322">
            <v>1201.73828125</v>
          </cell>
          <cell r="Y322">
            <v>1201.73828125</v>
          </cell>
          <cell r="Z322">
            <v>1201.73828125</v>
          </cell>
          <cell r="AA322">
            <v>1201.73828125</v>
          </cell>
        </row>
        <row r="323">
          <cell r="A323" t="str">
            <v>Kukushkin Aleksey</v>
          </cell>
          <cell r="B323">
            <v>1201.73828125</v>
          </cell>
          <cell r="C323">
            <v>3</v>
          </cell>
          <cell r="D323" t="str">
            <v>RUS</v>
          </cell>
          <cell r="E323">
            <v>1417.6218065080836</v>
          </cell>
          <cell r="F323">
            <v>1417.62109375</v>
          </cell>
          <cell r="G323">
            <v>1417.62109375</v>
          </cell>
          <cell r="H323">
            <v>1417.62109375</v>
          </cell>
          <cell r="I323">
            <v>1417.62109375</v>
          </cell>
          <cell r="J323">
            <v>1417.62109375</v>
          </cell>
          <cell r="K323">
            <v>1417.62109375</v>
          </cell>
          <cell r="L323">
            <v>1417.62109375</v>
          </cell>
          <cell r="M323">
            <v>1417.62109375</v>
          </cell>
          <cell r="N323">
            <v>1417.62109375</v>
          </cell>
          <cell r="O323">
            <v>1417.62109375</v>
          </cell>
          <cell r="P323">
            <v>1417.62109375</v>
          </cell>
          <cell r="Q323">
            <v>1417.62109375</v>
          </cell>
          <cell r="R323">
            <v>1417.62109375</v>
          </cell>
          <cell r="S323">
            <v>1417.62109375</v>
          </cell>
          <cell r="T323">
            <v>1417.62109375</v>
          </cell>
          <cell r="U323">
            <v>1417.62109375</v>
          </cell>
          <cell r="V323">
            <v>1417.62109375</v>
          </cell>
          <cell r="W323">
            <v>1417.62109375</v>
          </cell>
          <cell r="X323">
            <v>1417.62109375</v>
          </cell>
          <cell r="Y323">
            <v>1417.62109375</v>
          </cell>
          <cell r="Z323">
            <v>1417.62109375</v>
          </cell>
          <cell r="AA323">
            <v>1417.62109375</v>
          </cell>
        </row>
        <row r="324">
          <cell r="A324" t="str">
            <v>Kula Gundars</v>
          </cell>
          <cell r="B324">
            <v>1417.62109375</v>
          </cell>
          <cell r="C324">
            <v>3</v>
          </cell>
          <cell r="D324" t="str">
            <v>LAT</v>
          </cell>
          <cell r="E324">
            <v>1557</v>
          </cell>
          <cell r="F324">
            <v>1557</v>
          </cell>
          <cell r="G324">
            <v>1557</v>
          </cell>
          <cell r="H324">
            <v>1557</v>
          </cell>
          <cell r="I324">
            <v>1557</v>
          </cell>
          <cell r="J324">
            <v>1557</v>
          </cell>
          <cell r="K324">
            <v>1557</v>
          </cell>
          <cell r="L324">
            <v>1557</v>
          </cell>
          <cell r="M324">
            <v>1557</v>
          </cell>
          <cell r="N324">
            <v>1557</v>
          </cell>
          <cell r="O324">
            <v>1557</v>
          </cell>
          <cell r="P324">
            <v>1557</v>
          </cell>
          <cell r="Q324">
            <v>1557</v>
          </cell>
          <cell r="R324">
            <v>1557</v>
          </cell>
          <cell r="S324">
            <v>1557</v>
          </cell>
          <cell r="T324">
            <v>1557</v>
          </cell>
          <cell r="U324">
            <v>1557</v>
          </cell>
          <cell r="V324">
            <v>1557</v>
          </cell>
          <cell r="W324">
            <v>1557</v>
          </cell>
          <cell r="X324">
            <v>1557</v>
          </cell>
          <cell r="Y324">
            <v>1557</v>
          </cell>
          <cell r="Z324">
            <v>1557</v>
          </cell>
          <cell r="AA324">
            <v>1557</v>
          </cell>
        </row>
        <row r="325">
          <cell r="A325" t="str">
            <v>Kuligin Igor</v>
          </cell>
          <cell r="B325">
            <v>1557</v>
          </cell>
          <cell r="C325">
            <v>1</v>
          </cell>
          <cell r="D325" t="str">
            <v>RUS</v>
          </cell>
          <cell r="E325">
            <v>1801.4497368108105</v>
          </cell>
          <cell r="F325">
            <v>1801.44921875</v>
          </cell>
          <cell r="G325">
            <v>1801.44921875</v>
          </cell>
          <cell r="H325">
            <v>1801.44921875</v>
          </cell>
          <cell r="I325">
            <v>1801.44921875</v>
          </cell>
          <cell r="J325">
            <v>1801.44921875</v>
          </cell>
          <cell r="K325">
            <v>1801.44921875</v>
          </cell>
          <cell r="L325">
            <v>1801.44921875</v>
          </cell>
          <cell r="M325">
            <v>1801.44921875</v>
          </cell>
          <cell r="N325">
            <v>1801.44921875</v>
          </cell>
          <cell r="O325">
            <v>1801.44921875</v>
          </cell>
          <cell r="P325">
            <v>1801.44921875</v>
          </cell>
          <cell r="Q325">
            <v>1801.44921875</v>
          </cell>
          <cell r="R325">
            <v>1801.44921875</v>
          </cell>
          <cell r="S325">
            <v>1801.44921875</v>
          </cell>
          <cell r="T325">
            <v>1801.44921875</v>
          </cell>
          <cell r="U325">
            <v>1801.44921875</v>
          </cell>
          <cell r="V325">
            <v>1801.44921875</v>
          </cell>
          <cell r="W325">
            <v>1801.44921875</v>
          </cell>
          <cell r="X325">
            <v>1801.44921875</v>
          </cell>
          <cell r="Y325">
            <v>1801.44921875</v>
          </cell>
          <cell r="Z325">
            <v>1801.44921875</v>
          </cell>
          <cell r="AA325">
            <v>1801.44921875</v>
          </cell>
        </row>
        <row r="326">
          <cell r="A326" t="str">
            <v>Kunc Maciej</v>
          </cell>
          <cell r="B326">
            <v>1801.44921875</v>
          </cell>
          <cell r="C326">
            <v>1801.44921875</v>
          </cell>
          <cell r="D326" t="str">
            <v>POL</v>
          </cell>
          <cell r="E326">
            <v>1364.2388009958968</v>
          </cell>
          <cell r="F326">
            <v>1364.23828125</v>
          </cell>
          <cell r="G326">
            <v>1364.23828125</v>
          </cell>
          <cell r="H326">
            <v>1364.23828125</v>
          </cell>
          <cell r="I326">
            <v>1364.23828125</v>
          </cell>
          <cell r="J326">
            <v>62</v>
          </cell>
          <cell r="K326">
            <v>0.01</v>
          </cell>
          <cell r="L326">
            <v>29</v>
          </cell>
          <cell r="M326">
            <v>9.0555975937723989</v>
          </cell>
          <cell r="N326">
            <v>9.0555953979492188</v>
          </cell>
          <cell r="O326">
            <v>9.0555953979492188</v>
          </cell>
          <cell r="P326">
            <v>9.0555953979492188</v>
          </cell>
          <cell r="Q326">
            <v>9.0555953979492188</v>
          </cell>
          <cell r="R326">
            <v>9.0555953979492188</v>
          </cell>
          <cell r="S326">
            <v>9.0555953979492188</v>
          </cell>
          <cell r="T326">
            <v>9.0555953979492188</v>
          </cell>
          <cell r="U326">
            <v>9.0555953979492188</v>
          </cell>
          <cell r="V326">
            <v>9.0555953979492188</v>
          </cell>
          <cell r="W326">
            <v>9.0555953979492188</v>
          </cell>
          <cell r="X326">
            <v>9.0555953979492188</v>
          </cell>
          <cell r="Y326">
            <v>9.0555953979492188</v>
          </cell>
          <cell r="Z326">
            <v>9.0555953979492188</v>
          </cell>
          <cell r="AA326">
            <v>9.0555953979492188</v>
          </cell>
        </row>
        <row r="327">
          <cell r="A327" t="str">
            <v>Kunc Michal</v>
          </cell>
          <cell r="B327">
            <v>9.0555953979492188</v>
          </cell>
          <cell r="C327">
            <v>9.0555953979492188</v>
          </cell>
          <cell r="D327" t="str">
            <v>POL</v>
          </cell>
          <cell r="E327">
            <v>1200</v>
          </cell>
          <cell r="F327">
            <v>1200</v>
          </cell>
          <cell r="G327">
            <v>1200</v>
          </cell>
          <cell r="H327">
            <v>1200</v>
          </cell>
          <cell r="I327">
            <v>1200</v>
          </cell>
          <cell r="J327">
            <v>1200</v>
          </cell>
          <cell r="K327">
            <v>1200</v>
          </cell>
          <cell r="L327">
            <v>1200</v>
          </cell>
          <cell r="M327">
            <v>1200</v>
          </cell>
          <cell r="N327">
            <v>1200</v>
          </cell>
          <cell r="O327">
            <v>1200</v>
          </cell>
          <cell r="P327">
            <v>1200</v>
          </cell>
          <cell r="Q327">
            <v>1200</v>
          </cell>
          <cell r="R327">
            <v>1200</v>
          </cell>
          <cell r="S327">
            <v>1200</v>
          </cell>
          <cell r="T327">
            <v>1200</v>
          </cell>
          <cell r="U327">
            <v>1200</v>
          </cell>
          <cell r="V327">
            <v>1200</v>
          </cell>
          <cell r="W327">
            <v>1200</v>
          </cell>
          <cell r="X327">
            <v>1200</v>
          </cell>
          <cell r="Y327">
            <v>1200</v>
          </cell>
          <cell r="Z327">
            <v>1200</v>
          </cell>
          <cell r="AA327">
            <v>1200</v>
          </cell>
        </row>
        <row r="328">
          <cell r="A328" t="str">
            <v>Kungas Villu</v>
          </cell>
          <cell r="B328">
            <v>1200</v>
          </cell>
          <cell r="C328">
            <v>4</v>
          </cell>
          <cell r="D328" t="str">
            <v>GER</v>
          </cell>
          <cell r="E328">
            <v>1386</v>
          </cell>
          <cell r="F328">
            <v>1386</v>
          </cell>
          <cell r="G328">
            <v>1386</v>
          </cell>
          <cell r="H328">
            <v>1386</v>
          </cell>
          <cell r="I328">
            <v>1386</v>
          </cell>
          <cell r="J328">
            <v>1386</v>
          </cell>
          <cell r="K328">
            <v>1386</v>
          </cell>
          <cell r="L328">
            <v>1386</v>
          </cell>
          <cell r="M328">
            <v>1386</v>
          </cell>
          <cell r="N328">
            <v>1386</v>
          </cell>
          <cell r="O328">
            <v>1386</v>
          </cell>
          <cell r="P328">
            <v>1386</v>
          </cell>
          <cell r="Q328">
            <v>1386</v>
          </cell>
          <cell r="R328">
            <v>1386</v>
          </cell>
          <cell r="S328">
            <v>1386</v>
          </cell>
          <cell r="T328">
            <v>1386</v>
          </cell>
          <cell r="U328">
            <v>1386</v>
          </cell>
          <cell r="V328">
            <v>1386</v>
          </cell>
          <cell r="W328">
            <v>1386</v>
          </cell>
          <cell r="X328">
            <v>1386</v>
          </cell>
          <cell r="Y328">
            <v>1386</v>
          </cell>
          <cell r="Z328">
            <v>1386</v>
          </cell>
          <cell r="AA328">
            <v>1386</v>
          </cell>
        </row>
        <row r="329">
          <cell r="A329" t="str">
            <v>Kunins Aleksandr</v>
          </cell>
          <cell r="B329">
            <v>1386</v>
          </cell>
          <cell r="C329">
            <v>1386</v>
          </cell>
          <cell r="D329" t="str">
            <v>RUS</v>
          </cell>
          <cell r="E329">
            <v>1222.9565378593363</v>
          </cell>
          <cell r="F329">
            <v>1222.9560546875</v>
          </cell>
          <cell r="G329">
            <v>1222.9560546875</v>
          </cell>
          <cell r="H329">
            <v>1222.9560546875</v>
          </cell>
          <cell r="I329">
            <v>1222.9560546875</v>
          </cell>
          <cell r="J329">
            <v>1222.9560546875</v>
          </cell>
          <cell r="K329">
            <v>1222.9560546875</v>
          </cell>
          <cell r="L329">
            <v>1222.9560546875</v>
          </cell>
          <cell r="M329">
            <v>1222.9560546875</v>
          </cell>
          <cell r="N329">
            <v>1222.9560546875</v>
          </cell>
          <cell r="O329">
            <v>1222.9560546875</v>
          </cell>
          <cell r="P329">
            <v>1222.9560546875</v>
          </cell>
          <cell r="Q329">
            <v>1222.9560546875</v>
          </cell>
          <cell r="R329">
            <v>1222.9560546875</v>
          </cell>
          <cell r="S329">
            <v>1222.9560546875</v>
          </cell>
          <cell r="T329">
            <v>1222.9560546875</v>
          </cell>
          <cell r="U329">
            <v>1222.9560546875</v>
          </cell>
          <cell r="V329">
            <v>1222.9560546875</v>
          </cell>
          <cell r="W329">
            <v>1222.9560546875</v>
          </cell>
          <cell r="X329">
            <v>1222.9560546875</v>
          </cell>
          <cell r="Y329">
            <v>1222.9560546875</v>
          </cell>
          <cell r="Z329">
            <v>1222.9560546875</v>
          </cell>
          <cell r="AA329">
            <v>1222.9560546875</v>
          </cell>
        </row>
        <row r="330">
          <cell r="A330" t="str">
            <v>Kupcs Janis</v>
          </cell>
          <cell r="B330" t="str">
            <v>IM</v>
          </cell>
          <cell r="C330" t="str">
            <v>NM</v>
          </cell>
          <cell r="D330" t="str">
            <v>LAT</v>
          </cell>
          <cell r="E330">
            <v>2230</v>
          </cell>
          <cell r="F330">
            <v>2230</v>
          </cell>
          <cell r="G330">
            <v>2230</v>
          </cell>
          <cell r="H330">
            <v>2230</v>
          </cell>
          <cell r="I330">
            <v>2230</v>
          </cell>
          <cell r="J330">
            <v>2230</v>
          </cell>
          <cell r="K330">
            <v>2230</v>
          </cell>
          <cell r="L330">
            <v>2230</v>
          </cell>
          <cell r="M330">
            <v>2230</v>
          </cell>
          <cell r="N330">
            <v>2230</v>
          </cell>
          <cell r="O330">
            <v>2230</v>
          </cell>
          <cell r="P330">
            <v>2230</v>
          </cell>
          <cell r="Q330">
            <v>2230</v>
          </cell>
          <cell r="R330">
            <v>2230</v>
          </cell>
          <cell r="S330">
            <v>2230</v>
          </cell>
          <cell r="T330">
            <v>2230</v>
          </cell>
          <cell r="U330">
            <v>2230</v>
          </cell>
          <cell r="V330">
            <v>2230</v>
          </cell>
          <cell r="W330">
            <v>2230</v>
          </cell>
          <cell r="X330">
            <v>2230</v>
          </cell>
          <cell r="Y330">
            <v>2230</v>
          </cell>
          <cell r="Z330">
            <v>2230</v>
          </cell>
          <cell r="AA330">
            <v>2230</v>
          </cell>
        </row>
        <row r="331">
          <cell r="A331" t="str">
            <v>Kupper Jaak</v>
          </cell>
          <cell r="B331">
            <v>2230</v>
          </cell>
          <cell r="C331">
            <v>1</v>
          </cell>
          <cell r="D331" t="str">
            <v>EST</v>
          </cell>
          <cell r="E331">
            <v>1800</v>
          </cell>
          <cell r="F331">
            <v>1800</v>
          </cell>
          <cell r="G331">
            <v>1800</v>
          </cell>
          <cell r="H331">
            <v>1800</v>
          </cell>
          <cell r="I331">
            <v>1800</v>
          </cell>
          <cell r="J331">
            <v>1800</v>
          </cell>
          <cell r="K331">
            <v>1800</v>
          </cell>
          <cell r="L331">
            <v>1800</v>
          </cell>
          <cell r="M331">
            <v>1800</v>
          </cell>
          <cell r="N331">
            <v>1800</v>
          </cell>
          <cell r="O331">
            <v>1800</v>
          </cell>
          <cell r="P331">
            <v>1800</v>
          </cell>
          <cell r="Q331">
            <v>1800</v>
          </cell>
          <cell r="R331">
            <v>1800</v>
          </cell>
          <cell r="S331">
            <v>1800</v>
          </cell>
          <cell r="T331">
            <v>1800</v>
          </cell>
          <cell r="U331">
            <v>1800</v>
          </cell>
          <cell r="V331">
            <v>1800</v>
          </cell>
          <cell r="W331">
            <v>1800</v>
          </cell>
          <cell r="X331">
            <v>1800</v>
          </cell>
          <cell r="Y331">
            <v>1800</v>
          </cell>
          <cell r="Z331">
            <v>1800</v>
          </cell>
          <cell r="AA331">
            <v>1800</v>
          </cell>
        </row>
        <row r="332">
          <cell r="A332" t="str">
            <v>Kurigin Konstantin</v>
          </cell>
          <cell r="B332">
            <v>1800</v>
          </cell>
          <cell r="C332" t="str">
            <v>CM</v>
          </cell>
          <cell r="D332" t="str">
            <v>RUS</v>
          </cell>
          <cell r="E332">
            <v>1599.2695815890884</v>
          </cell>
          <cell r="F332">
            <v>1599.26953125</v>
          </cell>
          <cell r="G332">
            <v>1599.26953125</v>
          </cell>
          <cell r="H332">
            <v>25</v>
          </cell>
          <cell r="I332">
            <v>11.340144807215886</v>
          </cell>
          <cell r="J332">
            <v>11.340141296386719</v>
          </cell>
          <cell r="K332">
            <v>11.340141296386719</v>
          </cell>
          <cell r="L332">
            <v>11.340141296386719</v>
          </cell>
          <cell r="M332">
            <v>11.340141296386719</v>
          </cell>
          <cell r="N332">
            <v>11.340141296386719</v>
          </cell>
          <cell r="O332">
            <v>11.340141296386719</v>
          </cell>
          <cell r="P332">
            <v>11.340141296386719</v>
          </cell>
          <cell r="Q332">
            <v>11.340141296386719</v>
          </cell>
          <cell r="R332">
            <v>11.340141296386719</v>
          </cell>
          <cell r="S332">
            <v>11.340141296386719</v>
          </cell>
          <cell r="T332">
            <v>11.340141296386719</v>
          </cell>
          <cell r="U332">
            <v>11.340141296386719</v>
          </cell>
          <cell r="V332">
            <v>11.340141296386719</v>
          </cell>
          <cell r="W332">
            <v>11.340141296386719</v>
          </cell>
          <cell r="X332">
            <v>11.340141296386719</v>
          </cell>
          <cell r="Y332">
            <v>11.340141296386719</v>
          </cell>
          <cell r="Z332">
            <v>11.340141296386719</v>
          </cell>
          <cell r="AA332">
            <v>11.340141296386719</v>
          </cell>
        </row>
        <row r="333">
          <cell r="A333" t="str">
            <v>Kuurmaa Meelis</v>
          </cell>
          <cell r="B333">
            <v>11.340141296386719</v>
          </cell>
          <cell r="C333">
            <v>11.340141296386719</v>
          </cell>
          <cell r="D333" t="str">
            <v>EST</v>
          </cell>
          <cell r="E333">
            <v>1240.7885971128596</v>
          </cell>
          <cell r="F333">
            <v>1240.7880859375</v>
          </cell>
          <cell r="G333">
            <v>1240.7880859375</v>
          </cell>
          <cell r="H333">
            <v>1240.7880859375</v>
          </cell>
          <cell r="I333">
            <v>1240.7880859375</v>
          </cell>
          <cell r="J333">
            <v>1240.7880859375</v>
          </cell>
          <cell r="K333">
            <v>1240.7880859375</v>
          </cell>
          <cell r="L333">
            <v>1240.7880859375</v>
          </cell>
          <cell r="M333">
            <v>1240.7880859375</v>
          </cell>
          <cell r="N333">
            <v>1240.7880859375</v>
          </cell>
          <cell r="O333">
            <v>1240.7880859375</v>
          </cell>
          <cell r="P333">
            <v>1240.7880859375</v>
          </cell>
          <cell r="Q333">
            <v>1240.7880859375</v>
          </cell>
          <cell r="R333">
            <v>1240.7880859375</v>
          </cell>
          <cell r="S333">
            <v>1240.7880859375</v>
          </cell>
          <cell r="T333">
            <v>1240.7880859375</v>
          </cell>
          <cell r="U333">
            <v>1240.7880859375</v>
          </cell>
          <cell r="V333">
            <v>1240.7880859375</v>
          </cell>
          <cell r="W333">
            <v>1240.7880859375</v>
          </cell>
          <cell r="X333">
            <v>1240.7880859375</v>
          </cell>
          <cell r="Y333">
            <v>1240.7880859375</v>
          </cell>
          <cell r="Z333">
            <v>1240.7880859375</v>
          </cell>
          <cell r="AA333">
            <v>1240.7880859375</v>
          </cell>
        </row>
        <row r="334">
          <cell r="A334" t="str">
            <v>Kuzmins Arturs</v>
          </cell>
          <cell r="B334">
            <v>1240.7880859375</v>
          </cell>
          <cell r="C334">
            <v>1240.7880859375</v>
          </cell>
          <cell r="D334" t="str">
            <v>LAT</v>
          </cell>
          <cell r="E334">
            <v>1594</v>
          </cell>
          <cell r="F334">
            <v>1594</v>
          </cell>
          <cell r="G334">
            <v>1594</v>
          </cell>
          <cell r="H334">
            <v>4</v>
          </cell>
          <cell r="I334">
            <v>76.55228261969836</v>
          </cell>
          <cell r="J334">
            <v>50</v>
          </cell>
          <cell r="K334">
            <v>11.689134318661687</v>
          </cell>
          <cell r="L334">
            <v>11.689132690429688</v>
          </cell>
          <cell r="M334">
            <v>11.689132690429688</v>
          </cell>
          <cell r="N334">
            <v>11.689132690429688</v>
          </cell>
          <cell r="O334">
            <v>11.689132690429688</v>
          </cell>
          <cell r="P334">
            <v>11.689132690429688</v>
          </cell>
          <cell r="Q334">
            <v>11.689132690429688</v>
          </cell>
          <cell r="R334">
            <v>11.689132690429688</v>
          </cell>
          <cell r="S334">
            <v>11.689132690429688</v>
          </cell>
          <cell r="T334">
            <v>11.689132690429688</v>
          </cell>
          <cell r="U334">
            <v>11.689132690429688</v>
          </cell>
          <cell r="V334">
            <v>11.689132690429688</v>
          </cell>
          <cell r="W334">
            <v>11.689132690429688</v>
          </cell>
          <cell r="X334">
            <v>11.689132690429688</v>
          </cell>
          <cell r="Y334">
            <v>11.689132690429688</v>
          </cell>
          <cell r="Z334">
            <v>11.689132690429688</v>
          </cell>
          <cell r="AA334">
            <v>11.689132690429688</v>
          </cell>
        </row>
        <row r="335">
          <cell r="A335" t="str">
            <v>Kuzmins Viktors</v>
          </cell>
          <cell r="B335">
            <v>11.689132690429688</v>
          </cell>
          <cell r="C335">
            <v>11.689132690429688</v>
          </cell>
          <cell r="D335" t="str">
            <v>LAT</v>
          </cell>
          <cell r="E335">
            <v>1392</v>
          </cell>
          <cell r="F335">
            <v>1392</v>
          </cell>
          <cell r="G335">
            <v>1392</v>
          </cell>
          <cell r="H335">
            <v>1392</v>
          </cell>
          <cell r="I335">
            <v>1392</v>
          </cell>
          <cell r="J335">
            <v>61</v>
          </cell>
          <cell r="K335">
            <v>0.78930184469717601</v>
          </cell>
          <cell r="L335">
            <v>0.78930139541625977</v>
          </cell>
          <cell r="M335">
            <v>0.78930139541625977</v>
          </cell>
          <cell r="N335">
            <v>0.78930139541625977</v>
          </cell>
          <cell r="O335">
            <v>0.78930139541625977</v>
          </cell>
          <cell r="P335">
            <v>0.78930139541625977</v>
          </cell>
          <cell r="Q335">
            <v>0.78930139541625977</v>
          </cell>
          <cell r="R335">
            <v>0.78930139541625977</v>
          </cell>
          <cell r="S335">
            <v>0.78930139541625977</v>
          </cell>
          <cell r="T335">
            <v>0.78930139541625977</v>
          </cell>
          <cell r="U335">
            <v>0.78930139541625977</v>
          </cell>
          <cell r="V335">
            <v>0.78930139541625977</v>
          </cell>
          <cell r="W335">
            <v>0.78930139541625977</v>
          </cell>
          <cell r="X335">
            <v>0.78930139541625977</v>
          </cell>
          <cell r="Y335">
            <v>0.78930139541625977</v>
          </cell>
          <cell r="Z335">
            <v>0.78930139541625977</v>
          </cell>
          <cell r="AA335">
            <v>0.78930139541625977</v>
          </cell>
        </row>
        <row r="336">
          <cell r="A336" t="str">
            <v>Laasme Arvi</v>
          </cell>
          <cell r="B336">
            <v>0.78930139541625977</v>
          </cell>
          <cell r="C336">
            <v>2</v>
          </cell>
          <cell r="D336" t="str">
            <v>EST</v>
          </cell>
          <cell r="E336">
            <v>1639.3427217570131</v>
          </cell>
          <cell r="F336">
            <v>1639.341796875</v>
          </cell>
          <cell r="G336">
            <v>1639.341796875</v>
          </cell>
          <cell r="H336">
            <v>1639.341796875</v>
          </cell>
          <cell r="I336">
            <v>1639.341796875</v>
          </cell>
          <cell r="J336">
            <v>1639.341796875</v>
          </cell>
          <cell r="K336">
            <v>1639.341796875</v>
          </cell>
          <cell r="L336">
            <v>1639.341796875</v>
          </cell>
          <cell r="M336">
            <v>1639.341796875</v>
          </cell>
          <cell r="N336">
            <v>1639.341796875</v>
          </cell>
          <cell r="O336">
            <v>1639.341796875</v>
          </cell>
          <cell r="P336">
            <v>1639.341796875</v>
          </cell>
          <cell r="Q336">
            <v>1639.341796875</v>
          </cell>
          <cell r="R336">
            <v>1639.341796875</v>
          </cell>
          <cell r="S336">
            <v>1639.341796875</v>
          </cell>
          <cell r="T336">
            <v>1639.341796875</v>
          </cell>
          <cell r="U336">
            <v>1639.341796875</v>
          </cell>
          <cell r="V336">
            <v>1639.341796875</v>
          </cell>
          <cell r="W336">
            <v>1639.341796875</v>
          </cell>
          <cell r="X336">
            <v>1639.341796875</v>
          </cell>
          <cell r="Y336">
            <v>1639.341796875</v>
          </cell>
          <cell r="Z336">
            <v>1639.341796875</v>
          </cell>
          <cell r="AA336">
            <v>1639.341796875</v>
          </cell>
        </row>
        <row r="337">
          <cell r="A337" t="str">
            <v>Lacis Jurgis</v>
          </cell>
          <cell r="B337">
            <v>1639.341796875</v>
          </cell>
          <cell r="C337">
            <v>3</v>
          </cell>
          <cell r="D337" t="str">
            <v>LAT</v>
          </cell>
          <cell r="E337">
            <v>1629.9116380905782</v>
          </cell>
          <cell r="F337">
            <v>1629.9111328125</v>
          </cell>
          <cell r="G337">
            <v>1629.9111328125</v>
          </cell>
          <cell r="H337">
            <v>1629.9111328125</v>
          </cell>
          <cell r="I337">
            <v>1629.9111328125</v>
          </cell>
          <cell r="J337">
            <v>1629.9111328125</v>
          </cell>
          <cell r="K337">
            <v>1629.9111328125</v>
          </cell>
          <cell r="L337">
            <v>1629.9111328125</v>
          </cell>
          <cell r="M337">
            <v>1629.9111328125</v>
          </cell>
          <cell r="N337">
            <v>1629.9111328125</v>
          </cell>
          <cell r="O337">
            <v>1629.9111328125</v>
          </cell>
          <cell r="P337">
            <v>1629.9111328125</v>
          </cell>
          <cell r="Q337">
            <v>1629.9111328125</v>
          </cell>
          <cell r="R337">
            <v>1629.9111328125</v>
          </cell>
          <cell r="S337">
            <v>1629.9111328125</v>
          </cell>
          <cell r="T337">
            <v>1629.9111328125</v>
          </cell>
          <cell r="U337">
            <v>1629.9111328125</v>
          </cell>
          <cell r="V337">
            <v>1629.9111328125</v>
          </cell>
          <cell r="W337">
            <v>1629.9111328125</v>
          </cell>
          <cell r="X337">
            <v>1629.9111328125</v>
          </cell>
          <cell r="Y337">
            <v>1629.9111328125</v>
          </cell>
          <cell r="Z337">
            <v>1629.9111328125</v>
          </cell>
          <cell r="AA337">
            <v>1629.9111328125</v>
          </cell>
        </row>
        <row r="338">
          <cell r="A338" t="str">
            <v>Laganovskis Valdis</v>
          </cell>
          <cell r="B338">
            <v>1629.9111328125</v>
          </cell>
          <cell r="C338">
            <v>1629.9111328125</v>
          </cell>
          <cell r="D338" t="str">
            <v>LAT</v>
          </cell>
          <cell r="E338">
            <v>1265</v>
          </cell>
          <cell r="F338">
            <v>1265</v>
          </cell>
          <cell r="G338">
            <v>1265</v>
          </cell>
          <cell r="H338">
            <v>1265</v>
          </cell>
          <cell r="I338">
            <v>1265</v>
          </cell>
          <cell r="J338">
            <v>1265</v>
          </cell>
          <cell r="K338">
            <v>1265</v>
          </cell>
          <cell r="L338">
            <v>1265</v>
          </cell>
          <cell r="M338">
            <v>1265</v>
          </cell>
          <cell r="N338">
            <v>1265</v>
          </cell>
          <cell r="O338">
            <v>1265</v>
          </cell>
          <cell r="P338">
            <v>1265</v>
          </cell>
          <cell r="Q338">
            <v>1265</v>
          </cell>
          <cell r="R338">
            <v>1265</v>
          </cell>
          <cell r="S338">
            <v>1265</v>
          </cell>
          <cell r="T338">
            <v>1265</v>
          </cell>
          <cell r="U338">
            <v>1265</v>
          </cell>
          <cell r="V338">
            <v>1265</v>
          </cell>
          <cell r="W338">
            <v>1265</v>
          </cell>
          <cell r="X338">
            <v>1265</v>
          </cell>
          <cell r="Y338">
            <v>1265</v>
          </cell>
          <cell r="Z338">
            <v>1265</v>
          </cell>
          <cell r="AA338">
            <v>1265</v>
          </cell>
        </row>
        <row r="339">
          <cell r="A339" t="str">
            <v>Lagzdins Andris</v>
          </cell>
          <cell r="B339">
            <v>1265</v>
          </cell>
          <cell r="C339">
            <v>1265</v>
          </cell>
          <cell r="D339" t="str">
            <v>LAT</v>
          </cell>
          <cell r="E339">
            <v>1574</v>
          </cell>
          <cell r="F339">
            <v>1574</v>
          </cell>
          <cell r="G339">
            <v>1574</v>
          </cell>
          <cell r="H339">
            <v>1574</v>
          </cell>
          <cell r="I339">
            <v>1574</v>
          </cell>
          <cell r="J339">
            <v>1574</v>
          </cell>
          <cell r="K339">
            <v>1574</v>
          </cell>
          <cell r="L339">
            <v>1574</v>
          </cell>
          <cell r="M339">
            <v>1574</v>
          </cell>
          <cell r="N339">
            <v>1574</v>
          </cell>
          <cell r="O339">
            <v>1574</v>
          </cell>
          <cell r="P339">
            <v>1574</v>
          </cell>
          <cell r="Q339">
            <v>1574</v>
          </cell>
          <cell r="R339">
            <v>1574</v>
          </cell>
          <cell r="S339">
            <v>1574</v>
          </cell>
          <cell r="T339">
            <v>1574</v>
          </cell>
          <cell r="U339">
            <v>1574</v>
          </cell>
          <cell r="V339">
            <v>1574</v>
          </cell>
          <cell r="W339">
            <v>1574</v>
          </cell>
          <cell r="X339">
            <v>1574</v>
          </cell>
          <cell r="Y339">
            <v>1574</v>
          </cell>
          <cell r="Z339">
            <v>1574</v>
          </cell>
          <cell r="AA339">
            <v>1574</v>
          </cell>
        </row>
        <row r="340">
          <cell r="A340" t="str">
            <v>Lainvoo Leino</v>
          </cell>
          <cell r="B340">
            <v>1574</v>
          </cell>
          <cell r="C340">
            <v>1574</v>
          </cell>
          <cell r="D340" t="str">
            <v>EST</v>
          </cell>
          <cell r="E340">
            <v>1428</v>
          </cell>
          <cell r="F340">
            <v>1428</v>
          </cell>
          <cell r="G340">
            <v>1428</v>
          </cell>
          <cell r="H340">
            <v>1428</v>
          </cell>
          <cell r="I340">
            <v>1428</v>
          </cell>
          <cell r="J340">
            <v>1428</v>
          </cell>
          <cell r="K340">
            <v>1428</v>
          </cell>
          <cell r="L340">
            <v>1428</v>
          </cell>
          <cell r="M340">
            <v>1428</v>
          </cell>
          <cell r="N340">
            <v>1428</v>
          </cell>
          <cell r="O340">
            <v>1428</v>
          </cell>
          <cell r="P340">
            <v>1428</v>
          </cell>
          <cell r="Q340">
            <v>1428</v>
          </cell>
          <cell r="R340">
            <v>1428</v>
          </cell>
          <cell r="S340">
            <v>1428</v>
          </cell>
          <cell r="T340">
            <v>1428</v>
          </cell>
          <cell r="U340">
            <v>1428</v>
          </cell>
          <cell r="V340">
            <v>1428</v>
          </cell>
          <cell r="W340">
            <v>1428</v>
          </cell>
          <cell r="X340">
            <v>1428</v>
          </cell>
          <cell r="Y340">
            <v>1428</v>
          </cell>
          <cell r="Z340">
            <v>1428</v>
          </cell>
          <cell r="AA340">
            <v>1428</v>
          </cell>
        </row>
        <row r="341">
          <cell r="A341" t="str">
            <v>Laks Timmo</v>
          </cell>
          <cell r="B341">
            <v>1428</v>
          </cell>
          <cell r="C341">
            <v>1</v>
          </cell>
          <cell r="D341" t="str">
            <v>EST</v>
          </cell>
          <cell r="E341">
            <v>1651.8420346487906</v>
          </cell>
          <cell r="F341">
            <v>1651.841796875</v>
          </cell>
          <cell r="G341">
            <v>1651.841796875</v>
          </cell>
          <cell r="H341">
            <v>1651.841796875</v>
          </cell>
          <cell r="I341">
            <v>1651.841796875</v>
          </cell>
          <cell r="J341">
            <v>1651.841796875</v>
          </cell>
          <cell r="K341">
            <v>1651.841796875</v>
          </cell>
          <cell r="L341">
            <v>1651.841796875</v>
          </cell>
          <cell r="M341">
            <v>1651.841796875</v>
          </cell>
          <cell r="N341">
            <v>1651.841796875</v>
          </cell>
          <cell r="O341">
            <v>1651.841796875</v>
          </cell>
          <cell r="P341">
            <v>1651.841796875</v>
          </cell>
          <cell r="Q341">
            <v>1651.841796875</v>
          </cell>
          <cell r="R341">
            <v>1651.841796875</v>
          </cell>
          <cell r="S341">
            <v>1651.841796875</v>
          </cell>
          <cell r="T341">
            <v>1651.841796875</v>
          </cell>
          <cell r="U341">
            <v>1651.841796875</v>
          </cell>
          <cell r="V341">
            <v>1651.841796875</v>
          </cell>
          <cell r="W341">
            <v>1651.841796875</v>
          </cell>
          <cell r="X341">
            <v>1651.841796875</v>
          </cell>
          <cell r="Y341">
            <v>1651.841796875</v>
          </cell>
          <cell r="Z341">
            <v>1651.841796875</v>
          </cell>
          <cell r="AA341">
            <v>1651.841796875</v>
          </cell>
        </row>
        <row r="342">
          <cell r="A342" t="str">
            <v>Laks Tonis</v>
          </cell>
          <cell r="B342">
            <v>1651.841796875</v>
          </cell>
          <cell r="C342">
            <v>1</v>
          </cell>
          <cell r="D342" t="str">
            <v>EST</v>
          </cell>
          <cell r="E342">
            <v>1628</v>
          </cell>
          <cell r="F342">
            <v>1628</v>
          </cell>
          <cell r="G342">
            <v>1628</v>
          </cell>
          <cell r="H342">
            <v>1628</v>
          </cell>
          <cell r="I342">
            <v>1628</v>
          </cell>
          <cell r="J342">
            <v>38</v>
          </cell>
          <cell r="K342">
            <v>24.071947919458445</v>
          </cell>
          <cell r="L342">
            <v>24.071945190429688</v>
          </cell>
          <cell r="M342">
            <v>24.071945190429688</v>
          </cell>
          <cell r="N342">
            <v>24.071945190429688</v>
          </cell>
          <cell r="O342">
            <v>24.071945190429688</v>
          </cell>
          <cell r="P342">
            <v>24.071945190429688</v>
          </cell>
          <cell r="Q342">
            <v>24.071945190429688</v>
          </cell>
          <cell r="R342">
            <v>24.071945190429688</v>
          </cell>
          <cell r="S342">
            <v>24.071945190429688</v>
          </cell>
          <cell r="T342">
            <v>24.071945190429688</v>
          </cell>
          <cell r="U342">
            <v>24.071945190429688</v>
          </cell>
          <cell r="V342">
            <v>24.071945190429688</v>
          </cell>
          <cell r="W342">
            <v>24.071945190429688</v>
          </cell>
          <cell r="X342">
            <v>24.071945190429688</v>
          </cell>
          <cell r="Y342">
            <v>24.071945190429688</v>
          </cell>
          <cell r="Z342">
            <v>24.071945190429688</v>
          </cell>
          <cell r="AA342">
            <v>24.071945190429688</v>
          </cell>
        </row>
        <row r="343">
          <cell r="A343" t="str">
            <v>Lange Janis</v>
          </cell>
          <cell r="B343">
            <v>24.071945190429688</v>
          </cell>
          <cell r="C343">
            <v>24.071945190429688</v>
          </cell>
          <cell r="D343" t="str">
            <v>USA</v>
          </cell>
          <cell r="E343">
            <v>1200</v>
          </cell>
          <cell r="F343">
            <v>1200</v>
          </cell>
          <cell r="G343">
            <v>1200</v>
          </cell>
          <cell r="H343">
            <v>1200</v>
          </cell>
          <cell r="I343">
            <v>1200</v>
          </cell>
          <cell r="J343">
            <v>1200</v>
          </cell>
          <cell r="K343">
            <v>1200</v>
          </cell>
          <cell r="L343">
            <v>1200</v>
          </cell>
          <cell r="M343">
            <v>1200</v>
          </cell>
          <cell r="N343">
            <v>1200</v>
          </cell>
          <cell r="O343">
            <v>1200</v>
          </cell>
          <cell r="P343">
            <v>1200</v>
          </cell>
          <cell r="Q343">
            <v>1200</v>
          </cell>
          <cell r="R343">
            <v>1200</v>
          </cell>
          <cell r="S343">
            <v>1200</v>
          </cell>
          <cell r="T343">
            <v>1200</v>
          </cell>
          <cell r="U343">
            <v>1200</v>
          </cell>
          <cell r="V343">
            <v>1200</v>
          </cell>
          <cell r="W343">
            <v>1200</v>
          </cell>
          <cell r="X343">
            <v>1200</v>
          </cell>
          <cell r="Y343">
            <v>1200</v>
          </cell>
          <cell r="Z343">
            <v>1200</v>
          </cell>
          <cell r="AA343">
            <v>1200</v>
          </cell>
        </row>
        <row r="344">
          <cell r="A344" t="str">
            <v>Lapsins Aivars</v>
          </cell>
          <cell r="B344">
            <v>1200</v>
          </cell>
          <cell r="C344">
            <v>2</v>
          </cell>
          <cell r="D344" t="str">
            <v>LAT</v>
          </cell>
          <cell r="E344">
            <v>1674.5191839018823</v>
          </cell>
          <cell r="F344">
            <v>1674.5185546875</v>
          </cell>
          <cell r="G344">
            <v>1674.5185546875</v>
          </cell>
          <cell r="H344">
            <v>1674.5185546875</v>
          </cell>
          <cell r="I344">
            <v>1674.5185546875</v>
          </cell>
          <cell r="J344">
            <v>1674.5185546875</v>
          </cell>
          <cell r="K344">
            <v>1674.5185546875</v>
          </cell>
          <cell r="L344">
            <v>1674.5185546875</v>
          </cell>
          <cell r="M344">
            <v>1674.5185546875</v>
          </cell>
          <cell r="N344">
            <v>1674.5185546875</v>
          </cell>
          <cell r="O344">
            <v>1674.5185546875</v>
          </cell>
          <cell r="P344">
            <v>1674.5185546875</v>
          </cell>
          <cell r="Q344">
            <v>1674.5185546875</v>
          </cell>
          <cell r="R344">
            <v>1674.5185546875</v>
          </cell>
          <cell r="S344">
            <v>1674.5185546875</v>
          </cell>
          <cell r="T344">
            <v>1674.5185546875</v>
          </cell>
          <cell r="U344">
            <v>1674.5185546875</v>
          </cell>
          <cell r="V344">
            <v>1674.5185546875</v>
          </cell>
          <cell r="W344">
            <v>1674.5185546875</v>
          </cell>
          <cell r="X344">
            <v>1674.5185546875</v>
          </cell>
          <cell r="Y344">
            <v>1674.5185546875</v>
          </cell>
          <cell r="Z344">
            <v>1674.5185546875</v>
          </cell>
          <cell r="AA344">
            <v>1674.5185546875</v>
          </cell>
        </row>
        <row r="345">
          <cell r="A345" t="str">
            <v>Laskovs Edijs</v>
          </cell>
          <cell r="B345">
            <v>1674.5185546875</v>
          </cell>
          <cell r="C345" t="str">
            <v>NM</v>
          </cell>
          <cell r="D345" t="str">
            <v>LAT</v>
          </cell>
          <cell r="E345">
            <v>1900</v>
          </cell>
          <cell r="F345">
            <v>1900</v>
          </cell>
          <cell r="G345">
            <v>1900</v>
          </cell>
          <cell r="H345">
            <v>1900</v>
          </cell>
          <cell r="I345">
            <v>1900</v>
          </cell>
          <cell r="J345">
            <v>1900</v>
          </cell>
          <cell r="K345">
            <v>1900</v>
          </cell>
          <cell r="L345">
            <v>1900</v>
          </cell>
          <cell r="M345">
            <v>1900</v>
          </cell>
          <cell r="N345">
            <v>1900</v>
          </cell>
          <cell r="O345">
            <v>1900</v>
          </cell>
          <cell r="P345">
            <v>1900</v>
          </cell>
          <cell r="Q345">
            <v>1900</v>
          </cell>
          <cell r="R345">
            <v>1900</v>
          </cell>
          <cell r="S345">
            <v>1900</v>
          </cell>
          <cell r="T345">
            <v>1900</v>
          </cell>
          <cell r="U345">
            <v>1900</v>
          </cell>
          <cell r="V345">
            <v>1900</v>
          </cell>
          <cell r="W345">
            <v>1900</v>
          </cell>
          <cell r="X345">
            <v>1900</v>
          </cell>
          <cell r="Y345">
            <v>1900</v>
          </cell>
          <cell r="Z345">
            <v>1900</v>
          </cell>
          <cell r="AA345">
            <v>1900</v>
          </cell>
        </row>
        <row r="346">
          <cell r="A346" t="str">
            <v>Laskovs Voldemars</v>
          </cell>
          <cell r="B346">
            <v>1900</v>
          </cell>
          <cell r="C346">
            <v>4</v>
          </cell>
          <cell r="D346" t="str">
            <v>LAT</v>
          </cell>
          <cell r="E346">
            <v>1200</v>
          </cell>
          <cell r="F346">
            <v>1200</v>
          </cell>
          <cell r="G346">
            <v>1200</v>
          </cell>
          <cell r="H346">
            <v>1200</v>
          </cell>
          <cell r="I346">
            <v>1200</v>
          </cell>
          <cell r="J346">
            <v>1200</v>
          </cell>
          <cell r="K346">
            <v>1200</v>
          </cell>
          <cell r="L346">
            <v>1200</v>
          </cell>
          <cell r="M346">
            <v>1200</v>
          </cell>
          <cell r="N346">
            <v>1200</v>
          </cell>
          <cell r="O346">
            <v>1200</v>
          </cell>
          <cell r="P346">
            <v>1200</v>
          </cell>
          <cell r="Q346">
            <v>1200</v>
          </cell>
          <cell r="R346">
            <v>1200</v>
          </cell>
          <cell r="S346">
            <v>1200</v>
          </cell>
          <cell r="T346">
            <v>1200</v>
          </cell>
          <cell r="U346">
            <v>1200</v>
          </cell>
          <cell r="V346">
            <v>1200</v>
          </cell>
          <cell r="W346">
            <v>1200</v>
          </cell>
          <cell r="X346">
            <v>1200</v>
          </cell>
          <cell r="Y346">
            <v>1200</v>
          </cell>
          <cell r="Z346">
            <v>1200</v>
          </cell>
          <cell r="AA346">
            <v>1200</v>
          </cell>
        </row>
        <row r="347">
          <cell r="A347" t="str">
            <v>Lauberts Janis</v>
          </cell>
          <cell r="B347">
            <v>1200</v>
          </cell>
          <cell r="C347">
            <v>3</v>
          </cell>
          <cell r="D347" t="str">
            <v>USA</v>
          </cell>
          <cell r="E347">
            <v>1383.4812337560782</v>
          </cell>
          <cell r="F347">
            <v>1383.48046875</v>
          </cell>
          <cell r="G347">
            <v>1383.48046875</v>
          </cell>
          <cell r="H347">
            <v>1383.48046875</v>
          </cell>
          <cell r="I347">
            <v>1383.48046875</v>
          </cell>
          <cell r="J347">
            <v>1383.48046875</v>
          </cell>
          <cell r="K347">
            <v>1383.48046875</v>
          </cell>
          <cell r="L347">
            <v>1383.48046875</v>
          </cell>
          <cell r="M347">
            <v>1383.48046875</v>
          </cell>
          <cell r="N347">
            <v>1383.48046875</v>
          </cell>
          <cell r="O347">
            <v>1383.48046875</v>
          </cell>
          <cell r="P347">
            <v>1383.48046875</v>
          </cell>
          <cell r="Q347">
            <v>1383.48046875</v>
          </cell>
          <cell r="R347">
            <v>1383.48046875</v>
          </cell>
          <cell r="S347">
            <v>1383.48046875</v>
          </cell>
          <cell r="T347">
            <v>1383.48046875</v>
          </cell>
          <cell r="U347">
            <v>1383.48046875</v>
          </cell>
          <cell r="V347">
            <v>1383.48046875</v>
          </cell>
          <cell r="W347">
            <v>1383.48046875</v>
          </cell>
          <cell r="X347">
            <v>1383.48046875</v>
          </cell>
          <cell r="Y347">
            <v>1383.48046875</v>
          </cell>
          <cell r="Z347">
            <v>1383.48046875</v>
          </cell>
          <cell r="AA347">
            <v>1383.48046875</v>
          </cell>
        </row>
        <row r="348">
          <cell r="A348" t="str">
            <v>Laugalis Arturs</v>
          </cell>
          <cell r="B348" t="str">
            <v>IGM</v>
          </cell>
          <cell r="C348" t="str">
            <v>NM</v>
          </cell>
          <cell r="D348" t="str">
            <v>LAT</v>
          </cell>
          <cell r="E348">
            <v>1870</v>
          </cell>
          <cell r="F348">
            <v>1870</v>
          </cell>
          <cell r="G348">
            <v>1870</v>
          </cell>
          <cell r="H348">
            <v>1870</v>
          </cell>
          <cell r="I348">
            <v>1870</v>
          </cell>
          <cell r="J348">
            <v>7</v>
          </cell>
          <cell r="K348">
            <v>69.356103023516241</v>
          </cell>
          <cell r="L348">
            <v>69.3560791015625</v>
          </cell>
          <cell r="M348">
            <v>69.3560791015625</v>
          </cell>
          <cell r="N348">
            <v>69.3560791015625</v>
          </cell>
          <cell r="O348">
            <v>69.3560791015625</v>
          </cell>
          <cell r="P348">
            <v>69.3560791015625</v>
          </cell>
          <cell r="Q348">
            <v>69.3560791015625</v>
          </cell>
          <cell r="R348">
            <v>69.3560791015625</v>
          </cell>
          <cell r="S348">
            <v>69.3560791015625</v>
          </cell>
          <cell r="T348">
            <v>69.3560791015625</v>
          </cell>
          <cell r="U348">
            <v>69.3560791015625</v>
          </cell>
          <cell r="V348">
            <v>69.3560791015625</v>
          </cell>
          <cell r="W348">
            <v>69.3560791015625</v>
          </cell>
          <cell r="X348">
            <v>69.3560791015625</v>
          </cell>
          <cell r="Y348">
            <v>69.3560791015625</v>
          </cell>
          <cell r="Z348">
            <v>69.3560791015625</v>
          </cell>
          <cell r="AA348">
            <v>69.3560791015625</v>
          </cell>
        </row>
        <row r="349">
          <cell r="A349" t="str">
            <v>Laugalis Janis</v>
          </cell>
          <cell r="B349">
            <v>69.3560791015625</v>
          </cell>
          <cell r="C349" t="str">
            <v>NM</v>
          </cell>
          <cell r="D349" t="str">
            <v>LAT</v>
          </cell>
          <cell r="E349">
            <v>0</v>
          </cell>
          <cell r="F349">
            <v>0</v>
          </cell>
          <cell r="G349">
            <v>0</v>
          </cell>
          <cell r="H349">
            <v>0</v>
          </cell>
          <cell r="I349">
            <v>0</v>
          </cell>
          <cell r="J349">
            <v>0</v>
          </cell>
          <cell r="K349">
            <v>0</v>
          </cell>
          <cell r="L349">
            <v>0</v>
          </cell>
          <cell r="M349">
            <v>0</v>
          </cell>
          <cell r="N349">
            <v>0</v>
          </cell>
          <cell r="O349">
            <v>0</v>
          </cell>
          <cell r="P349">
            <v>0</v>
          </cell>
          <cell r="Q349">
            <v>0</v>
          </cell>
          <cell r="R349">
            <v>0</v>
          </cell>
          <cell r="S349">
            <v>0</v>
          </cell>
          <cell r="T349">
            <v>0</v>
          </cell>
          <cell r="U349">
            <v>0</v>
          </cell>
          <cell r="V349">
            <v>0</v>
          </cell>
          <cell r="W349">
            <v>0</v>
          </cell>
          <cell r="X349">
            <v>0</v>
          </cell>
          <cell r="Y349">
            <v>0</v>
          </cell>
          <cell r="Z349">
            <v>0</v>
          </cell>
          <cell r="AA349">
            <v>0</v>
          </cell>
        </row>
        <row r="350">
          <cell r="A350" t="str">
            <v>Laugalis Krists</v>
          </cell>
          <cell r="B350">
            <v>0</v>
          </cell>
          <cell r="C350">
            <v>2</v>
          </cell>
          <cell r="D350" t="str">
            <v>LAT</v>
          </cell>
          <cell r="E350">
            <v>1641</v>
          </cell>
          <cell r="F350">
            <v>1641</v>
          </cell>
          <cell r="G350">
            <v>1641</v>
          </cell>
          <cell r="H350">
            <v>1641</v>
          </cell>
          <cell r="I350">
            <v>1641</v>
          </cell>
          <cell r="J350">
            <v>1641</v>
          </cell>
          <cell r="K350">
            <v>1641</v>
          </cell>
          <cell r="L350">
            <v>1641</v>
          </cell>
          <cell r="M350">
            <v>1641</v>
          </cell>
          <cell r="N350">
            <v>1641</v>
          </cell>
          <cell r="O350">
            <v>1641</v>
          </cell>
          <cell r="P350">
            <v>1641</v>
          </cell>
          <cell r="Q350">
            <v>1641</v>
          </cell>
          <cell r="R350">
            <v>1641</v>
          </cell>
          <cell r="S350">
            <v>1641</v>
          </cell>
          <cell r="T350">
            <v>1641</v>
          </cell>
          <cell r="U350">
            <v>1641</v>
          </cell>
          <cell r="V350">
            <v>1641</v>
          </cell>
          <cell r="W350">
            <v>1641</v>
          </cell>
          <cell r="X350">
            <v>1641</v>
          </cell>
          <cell r="Y350">
            <v>1641</v>
          </cell>
          <cell r="Z350">
            <v>1641</v>
          </cell>
          <cell r="AA350">
            <v>1641</v>
          </cell>
        </row>
        <row r="351">
          <cell r="A351" t="str">
            <v>Lauks Eduards</v>
          </cell>
          <cell r="B351">
            <v>1641</v>
          </cell>
          <cell r="C351" t="str">
            <v>CM</v>
          </cell>
          <cell r="D351" t="str">
            <v>LAT</v>
          </cell>
          <cell r="E351">
            <v>1864</v>
          </cell>
          <cell r="F351">
            <v>1864</v>
          </cell>
          <cell r="G351">
            <v>1864</v>
          </cell>
          <cell r="H351">
            <v>1864</v>
          </cell>
          <cell r="I351">
            <v>1864</v>
          </cell>
          <cell r="J351">
            <v>1864</v>
          </cell>
          <cell r="K351">
            <v>1864</v>
          </cell>
          <cell r="L351">
            <v>1864</v>
          </cell>
          <cell r="M351">
            <v>1864</v>
          </cell>
          <cell r="N351">
            <v>1864</v>
          </cell>
          <cell r="O351">
            <v>1864</v>
          </cell>
          <cell r="P351">
            <v>1864</v>
          </cell>
          <cell r="Q351">
            <v>1864</v>
          </cell>
          <cell r="R351">
            <v>1864</v>
          </cell>
          <cell r="S351">
            <v>1864</v>
          </cell>
          <cell r="T351">
            <v>1864</v>
          </cell>
          <cell r="U351">
            <v>1864</v>
          </cell>
          <cell r="V351">
            <v>1864</v>
          </cell>
          <cell r="W351">
            <v>1864</v>
          </cell>
          <cell r="X351">
            <v>1864</v>
          </cell>
          <cell r="Y351">
            <v>1864</v>
          </cell>
          <cell r="Z351">
            <v>1864</v>
          </cell>
          <cell r="AA351">
            <v>1864</v>
          </cell>
        </row>
        <row r="352">
          <cell r="A352" t="str">
            <v>Laumanis Normunds</v>
          </cell>
          <cell r="B352">
            <v>1864</v>
          </cell>
          <cell r="C352">
            <v>1</v>
          </cell>
          <cell r="D352" t="str">
            <v>LAT</v>
          </cell>
          <cell r="E352">
            <v>1764.1686903092007</v>
          </cell>
          <cell r="F352">
            <v>1764.16796875</v>
          </cell>
          <cell r="G352">
            <v>1764.16796875</v>
          </cell>
          <cell r="H352">
            <v>1764.16796875</v>
          </cell>
          <cell r="I352">
            <v>1764.16796875</v>
          </cell>
          <cell r="J352">
            <v>1764.16796875</v>
          </cell>
          <cell r="K352">
            <v>1764.16796875</v>
          </cell>
          <cell r="L352">
            <v>1764.16796875</v>
          </cell>
          <cell r="M352">
            <v>1764.16796875</v>
          </cell>
          <cell r="N352">
            <v>1764.16796875</v>
          </cell>
          <cell r="O352">
            <v>1764.16796875</v>
          </cell>
          <cell r="P352">
            <v>1764.16796875</v>
          </cell>
          <cell r="Q352">
            <v>1764.16796875</v>
          </cell>
          <cell r="R352">
            <v>1764.16796875</v>
          </cell>
          <cell r="S352">
            <v>1764.16796875</v>
          </cell>
          <cell r="T352">
            <v>1764.16796875</v>
          </cell>
          <cell r="U352">
            <v>1764.16796875</v>
          </cell>
          <cell r="V352">
            <v>1764.16796875</v>
          </cell>
          <cell r="W352">
            <v>1764.16796875</v>
          </cell>
          <cell r="X352">
            <v>1764.16796875</v>
          </cell>
          <cell r="Y352">
            <v>1764.16796875</v>
          </cell>
          <cell r="Z352">
            <v>1764.16796875</v>
          </cell>
          <cell r="AA352">
            <v>1764.16796875</v>
          </cell>
        </row>
        <row r="353">
          <cell r="A353" t="str">
            <v>Lavrenovs Peteris</v>
          </cell>
          <cell r="B353">
            <v>1764.16796875</v>
          </cell>
          <cell r="C353">
            <v>1764.16796875</v>
          </cell>
          <cell r="D353" t="str">
            <v>LAT</v>
          </cell>
          <cell r="E353">
            <v>1604</v>
          </cell>
          <cell r="F353">
            <v>1604</v>
          </cell>
          <cell r="G353">
            <v>1604</v>
          </cell>
          <cell r="H353">
            <v>1604</v>
          </cell>
          <cell r="I353">
            <v>1604</v>
          </cell>
          <cell r="J353">
            <v>40</v>
          </cell>
          <cell r="K353">
            <v>21.952392908341366</v>
          </cell>
          <cell r="L353">
            <v>21.952392578125</v>
          </cell>
          <cell r="M353">
            <v>21.952392578125</v>
          </cell>
          <cell r="N353">
            <v>21.952392578125</v>
          </cell>
          <cell r="O353">
            <v>21.952392578125</v>
          </cell>
          <cell r="P353">
            <v>21.952392578125</v>
          </cell>
          <cell r="Q353">
            <v>21.952392578125</v>
          </cell>
          <cell r="R353">
            <v>21.952392578125</v>
          </cell>
          <cell r="S353">
            <v>21.952392578125</v>
          </cell>
          <cell r="T353">
            <v>21.952392578125</v>
          </cell>
          <cell r="U353">
            <v>21.952392578125</v>
          </cell>
          <cell r="V353">
            <v>21.952392578125</v>
          </cell>
          <cell r="W353">
            <v>21.952392578125</v>
          </cell>
          <cell r="X353">
            <v>21.952392578125</v>
          </cell>
          <cell r="Y353">
            <v>21.952392578125</v>
          </cell>
          <cell r="Z353">
            <v>21.952392578125</v>
          </cell>
          <cell r="AA353">
            <v>21.952392578125</v>
          </cell>
        </row>
        <row r="354">
          <cell r="A354" t="str">
            <v>Laze Aivars</v>
          </cell>
          <cell r="B354">
            <v>21.952392578125</v>
          </cell>
          <cell r="C354" t="str">
            <v>CM</v>
          </cell>
          <cell r="D354" t="str">
            <v>LAT</v>
          </cell>
          <cell r="E354">
            <v>1877</v>
          </cell>
          <cell r="F354">
            <v>1877</v>
          </cell>
          <cell r="G354">
            <v>1877</v>
          </cell>
          <cell r="H354">
            <v>1877</v>
          </cell>
          <cell r="I354">
            <v>1877</v>
          </cell>
          <cell r="J354">
            <v>1877</v>
          </cell>
          <cell r="K354">
            <v>1877</v>
          </cell>
          <cell r="L354">
            <v>1877</v>
          </cell>
          <cell r="M354">
            <v>1877</v>
          </cell>
          <cell r="N354">
            <v>1877</v>
          </cell>
          <cell r="O354">
            <v>1877</v>
          </cell>
          <cell r="P354">
            <v>1877</v>
          </cell>
          <cell r="Q354">
            <v>1877</v>
          </cell>
          <cell r="R354">
            <v>1877</v>
          </cell>
          <cell r="S354">
            <v>1877</v>
          </cell>
          <cell r="T354">
            <v>1877</v>
          </cell>
          <cell r="U354">
            <v>1877</v>
          </cell>
          <cell r="V354">
            <v>1877</v>
          </cell>
          <cell r="W354">
            <v>1877</v>
          </cell>
          <cell r="X354">
            <v>1877</v>
          </cell>
          <cell r="Y354">
            <v>1877</v>
          </cell>
          <cell r="Z354">
            <v>1877</v>
          </cell>
          <cell r="AA354">
            <v>1877</v>
          </cell>
        </row>
        <row r="355">
          <cell r="A355" t="str">
            <v>Laze Normunds</v>
          </cell>
          <cell r="B355">
            <v>1877</v>
          </cell>
          <cell r="C355">
            <v>1877</v>
          </cell>
          <cell r="D355" t="str">
            <v>LAT</v>
          </cell>
          <cell r="E355">
            <v>1653</v>
          </cell>
          <cell r="F355">
            <v>1653</v>
          </cell>
          <cell r="G355">
            <v>1653</v>
          </cell>
          <cell r="H355">
            <v>1653</v>
          </cell>
          <cell r="I355">
            <v>1653</v>
          </cell>
          <cell r="J355">
            <v>1653</v>
          </cell>
          <cell r="K355">
            <v>1653</v>
          </cell>
          <cell r="L355">
            <v>1653</v>
          </cell>
          <cell r="M355">
            <v>1653</v>
          </cell>
          <cell r="N355">
            <v>1653</v>
          </cell>
          <cell r="O355">
            <v>1653</v>
          </cell>
          <cell r="P355">
            <v>1653</v>
          </cell>
          <cell r="Q355">
            <v>1653</v>
          </cell>
          <cell r="R355">
            <v>1653</v>
          </cell>
          <cell r="S355">
            <v>1653</v>
          </cell>
          <cell r="T355">
            <v>1653</v>
          </cell>
          <cell r="U355">
            <v>1653</v>
          </cell>
          <cell r="V355">
            <v>1653</v>
          </cell>
          <cell r="W355">
            <v>1653</v>
          </cell>
          <cell r="X355">
            <v>1653</v>
          </cell>
          <cell r="Y355">
            <v>1653</v>
          </cell>
          <cell r="Z355">
            <v>1653</v>
          </cell>
          <cell r="AA355">
            <v>1653</v>
          </cell>
        </row>
        <row r="356">
          <cell r="A356" t="str">
            <v>Lebedeks Rihards</v>
          </cell>
          <cell r="B356">
            <v>1653</v>
          </cell>
          <cell r="C356">
            <v>1653</v>
          </cell>
          <cell r="D356" t="str">
            <v>LAT</v>
          </cell>
          <cell r="E356">
            <v>1318.1622988855629</v>
          </cell>
          <cell r="F356">
            <v>1318.162109375</v>
          </cell>
          <cell r="G356">
            <v>1318.162109375</v>
          </cell>
          <cell r="H356">
            <v>1318.162109375</v>
          </cell>
          <cell r="I356">
            <v>1318.162109375</v>
          </cell>
          <cell r="J356">
            <v>1318.162109375</v>
          </cell>
          <cell r="K356">
            <v>1318.162109375</v>
          </cell>
          <cell r="L356">
            <v>1318.162109375</v>
          </cell>
          <cell r="M356">
            <v>1318.162109375</v>
          </cell>
          <cell r="N356">
            <v>1318.162109375</v>
          </cell>
          <cell r="O356">
            <v>1318.162109375</v>
          </cell>
          <cell r="P356">
            <v>1318.162109375</v>
          </cell>
          <cell r="Q356">
            <v>1318.162109375</v>
          </cell>
          <cell r="R356">
            <v>1318.162109375</v>
          </cell>
          <cell r="S356">
            <v>1318.162109375</v>
          </cell>
          <cell r="T356">
            <v>1318.162109375</v>
          </cell>
          <cell r="U356">
            <v>1318.162109375</v>
          </cell>
          <cell r="V356">
            <v>1318.162109375</v>
          </cell>
          <cell r="W356">
            <v>1318.162109375</v>
          </cell>
          <cell r="X356">
            <v>1318.162109375</v>
          </cell>
          <cell r="Y356">
            <v>1318.162109375</v>
          </cell>
          <cell r="Z356">
            <v>1318.162109375</v>
          </cell>
          <cell r="AA356">
            <v>1318.162109375</v>
          </cell>
        </row>
        <row r="357">
          <cell r="A357" t="str">
            <v>Lebedev Igor</v>
          </cell>
          <cell r="B357">
            <v>1318.162109375</v>
          </cell>
          <cell r="C357">
            <v>3</v>
          </cell>
          <cell r="D357" t="str">
            <v>RUS</v>
          </cell>
          <cell r="E357">
            <v>1249</v>
          </cell>
          <cell r="F357">
            <v>1249</v>
          </cell>
          <cell r="G357">
            <v>1249</v>
          </cell>
          <cell r="H357">
            <v>1249</v>
          </cell>
          <cell r="I357">
            <v>1249</v>
          </cell>
          <cell r="J357">
            <v>1249</v>
          </cell>
          <cell r="K357">
            <v>1249</v>
          </cell>
          <cell r="L357">
            <v>1249</v>
          </cell>
          <cell r="M357">
            <v>1249</v>
          </cell>
          <cell r="N357">
            <v>1249</v>
          </cell>
          <cell r="O357">
            <v>1249</v>
          </cell>
          <cell r="P357">
            <v>1249</v>
          </cell>
          <cell r="Q357">
            <v>1249</v>
          </cell>
          <cell r="R357">
            <v>1249</v>
          </cell>
          <cell r="S357">
            <v>1249</v>
          </cell>
          <cell r="T357">
            <v>1249</v>
          </cell>
          <cell r="U357">
            <v>1249</v>
          </cell>
          <cell r="V357">
            <v>1249</v>
          </cell>
          <cell r="W357">
            <v>1249</v>
          </cell>
          <cell r="X357">
            <v>1249</v>
          </cell>
          <cell r="Y357">
            <v>1249</v>
          </cell>
          <cell r="Z357">
            <v>1249</v>
          </cell>
          <cell r="AA357">
            <v>1249</v>
          </cell>
        </row>
        <row r="358">
          <cell r="A358" t="str">
            <v>Lebedoks Anatolijs</v>
          </cell>
          <cell r="B358">
            <v>1249</v>
          </cell>
          <cell r="C358">
            <v>1249</v>
          </cell>
          <cell r="D358" t="str">
            <v>LAT</v>
          </cell>
          <cell r="E358">
            <v>1152.3794202671907</v>
          </cell>
          <cell r="F358">
            <v>1152.37890625</v>
          </cell>
          <cell r="G358">
            <v>1152.37890625</v>
          </cell>
          <cell r="H358">
            <v>1152.37890625</v>
          </cell>
          <cell r="I358">
            <v>1152.37890625</v>
          </cell>
          <cell r="J358">
            <v>1152.37890625</v>
          </cell>
          <cell r="K358">
            <v>1152.37890625</v>
          </cell>
          <cell r="L358">
            <v>34</v>
          </cell>
          <cell r="M358">
            <v>2.263700718086842</v>
          </cell>
          <cell r="N358">
            <v>2.2637004852294922</v>
          </cell>
          <cell r="O358">
            <v>2.2637004852294922</v>
          </cell>
          <cell r="P358">
            <v>2.2637004852294922</v>
          </cell>
          <cell r="Q358">
            <v>2.2637004852294922</v>
          </cell>
          <cell r="R358">
            <v>2.2637004852294922</v>
          </cell>
          <cell r="S358">
            <v>2.2637004852294922</v>
          </cell>
          <cell r="T358">
            <v>2.2637004852294922</v>
          </cell>
          <cell r="U358">
            <v>2.2637004852294922</v>
          </cell>
          <cell r="V358">
            <v>2.2637004852294922</v>
          </cell>
          <cell r="W358">
            <v>2.2637004852294922</v>
          </cell>
          <cell r="X358">
            <v>2.2637004852294922</v>
          </cell>
          <cell r="Y358">
            <v>2.2637004852294922</v>
          </cell>
          <cell r="Z358">
            <v>2.2637004852294922</v>
          </cell>
          <cell r="AA358">
            <v>2.2637004852294922</v>
          </cell>
        </row>
        <row r="359">
          <cell r="A359" t="str">
            <v>Legzdins Aigars</v>
          </cell>
          <cell r="B359">
            <v>2.2637004852294922</v>
          </cell>
          <cell r="C359">
            <v>2.2637004852294922</v>
          </cell>
          <cell r="D359" t="str">
            <v>LAT</v>
          </cell>
          <cell r="E359">
            <v>1246.66626232354</v>
          </cell>
          <cell r="F359">
            <v>1246.666015625</v>
          </cell>
          <cell r="G359">
            <v>1246.666015625</v>
          </cell>
          <cell r="H359">
            <v>1246.666015625</v>
          </cell>
          <cell r="I359">
            <v>1246.666015625</v>
          </cell>
          <cell r="J359">
            <v>1246.666015625</v>
          </cell>
          <cell r="K359">
            <v>1246.666015625</v>
          </cell>
          <cell r="L359">
            <v>1246.666015625</v>
          </cell>
          <cell r="M359">
            <v>1246.666015625</v>
          </cell>
          <cell r="N359">
            <v>1246.666015625</v>
          </cell>
          <cell r="O359">
            <v>1246.666015625</v>
          </cell>
          <cell r="P359">
            <v>1246.666015625</v>
          </cell>
          <cell r="Q359">
            <v>1246.666015625</v>
          </cell>
          <cell r="R359">
            <v>1246.666015625</v>
          </cell>
          <cell r="S359">
            <v>1246.666015625</v>
          </cell>
          <cell r="T359">
            <v>1246.666015625</v>
          </cell>
          <cell r="U359">
            <v>1246.666015625</v>
          </cell>
          <cell r="V359">
            <v>1246.666015625</v>
          </cell>
          <cell r="W359">
            <v>1246.666015625</v>
          </cell>
          <cell r="X359">
            <v>1246.666015625</v>
          </cell>
          <cell r="Y359">
            <v>1246.666015625</v>
          </cell>
          <cell r="Z359">
            <v>1246.666015625</v>
          </cell>
          <cell r="AA359">
            <v>1246.666015625</v>
          </cell>
        </row>
        <row r="360">
          <cell r="A360" t="str">
            <v>Legzdinsh Janis</v>
          </cell>
          <cell r="B360">
            <v>1246.666015625</v>
          </cell>
          <cell r="C360">
            <v>2</v>
          </cell>
          <cell r="D360" t="str">
            <v>USA</v>
          </cell>
          <cell r="E360">
            <v>1477.5608777288348</v>
          </cell>
          <cell r="F360">
            <v>8</v>
          </cell>
          <cell r="G360">
            <v>50.636394908840728</v>
          </cell>
          <cell r="H360">
            <v>50.636383056640625</v>
          </cell>
          <cell r="I360">
            <v>50.636383056640625</v>
          </cell>
          <cell r="J360">
            <v>50.636383056640625</v>
          </cell>
          <cell r="K360">
            <v>50.636383056640625</v>
          </cell>
          <cell r="L360">
            <v>50.636383056640625</v>
          </cell>
          <cell r="M360">
            <v>50.636383056640625</v>
          </cell>
          <cell r="N360">
            <v>50.636383056640625</v>
          </cell>
          <cell r="O360">
            <v>50.636383056640625</v>
          </cell>
          <cell r="P360">
            <v>50.636383056640625</v>
          </cell>
          <cell r="Q360">
            <v>50.636383056640625</v>
          </cell>
          <cell r="R360">
            <v>50.636383056640625</v>
          </cell>
          <cell r="S360">
            <v>50.636383056640625</v>
          </cell>
          <cell r="T360">
            <v>50.636383056640625</v>
          </cell>
          <cell r="U360">
            <v>50.636383056640625</v>
          </cell>
          <cell r="V360">
            <v>50.636383056640625</v>
          </cell>
          <cell r="W360">
            <v>50.636383056640625</v>
          </cell>
          <cell r="X360">
            <v>50.636383056640625</v>
          </cell>
          <cell r="Y360">
            <v>50.636383056640625</v>
          </cell>
          <cell r="Z360">
            <v>50.636383056640625</v>
          </cell>
          <cell r="AA360">
            <v>50.636383056640625</v>
          </cell>
        </row>
        <row r="361">
          <cell r="A361" t="str">
            <v>Leikarts Martinsh</v>
          </cell>
          <cell r="B361">
            <v>50.636383056640625</v>
          </cell>
          <cell r="C361">
            <v>1</v>
          </cell>
          <cell r="D361" t="str">
            <v>USA</v>
          </cell>
          <cell r="E361">
            <v>1575.358841907296</v>
          </cell>
          <cell r="F361">
            <v>1575.3583984375</v>
          </cell>
          <cell r="G361">
            <v>1575.3583984375</v>
          </cell>
          <cell r="H361">
            <v>1575.3583984375</v>
          </cell>
          <cell r="I361">
            <v>1575.3583984375</v>
          </cell>
          <cell r="J361">
            <v>1575.3583984375</v>
          </cell>
          <cell r="K361">
            <v>1575.3583984375</v>
          </cell>
          <cell r="L361">
            <v>1575.3583984375</v>
          </cell>
          <cell r="M361">
            <v>1575.3583984375</v>
          </cell>
          <cell r="N361">
            <v>1575.3583984375</v>
          </cell>
          <cell r="O361">
            <v>1575.3583984375</v>
          </cell>
          <cell r="P361">
            <v>1575.3583984375</v>
          </cell>
          <cell r="Q361">
            <v>1575.3583984375</v>
          </cell>
          <cell r="R361">
            <v>1575.3583984375</v>
          </cell>
          <cell r="S361">
            <v>1575.3583984375</v>
          </cell>
          <cell r="T361">
            <v>1575.3583984375</v>
          </cell>
          <cell r="U361">
            <v>1575.3583984375</v>
          </cell>
          <cell r="V361">
            <v>1575.3583984375</v>
          </cell>
          <cell r="W361">
            <v>1575.3583984375</v>
          </cell>
          <cell r="X361">
            <v>1575.3583984375</v>
          </cell>
          <cell r="Y361">
            <v>1575.3583984375</v>
          </cell>
          <cell r="Z361">
            <v>1575.3583984375</v>
          </cell>
          <cell r="AA361">
            <v>1575.3583984375</v>
          </cell>
        </row>
        <row r="362">
          <cell r="A362" t="str">
            <v>Leimanis Edijs</v>
          </cell>
          <cell r="B362">
            <v>1575.3583984375</v>
          </cell>
          <cell r="C362">
            <v>1575.3583984375</v>
          </cell>
          <cell r="D362" t="str">
            <v>USA</v>
          </cell>
          <cell r="E362">
            <v>1565.0225904037241</v>
          </cell>
          <cell r="F362">
            <v>6</v>
          </cell>
          <cell r="G362">
            <v>59.981946742891537</v>
          </cell>
          <cell r="H362">
            <v>59.98193359375</v>
          </cell>
          <cell r="I362">
            <v>59.98193359375</v>
          </cell>
          <cell r="J362">
            <v>59.98193359375</v>
          </cell>
          <cell r="K362">
            <v>59.98193359375</v>
          </cell>
          <cell r="L362">
            <v>59.98193359375</v>
          </cell>
          <cell r="M362">
            <v>59.98193359375</v>
          </cell>
          <cell r="N362">
            <v>59.98193359375</v>
          </cell>
          <cell r="O362">
            <v>59.98193359375</v>
          </cell>
          <cell r="P362">
            <v>59.98193359375</v>
          </cell>
          <cell r="Q362">
            <v>59.98193359375</v>
          </cell>
          <cell r="R362">
            <v>59.98193359375</v>
          </cell>
          <cell r="S362">
            <v>59.98193359375</v>
          </cell>
          <cell r="T362">
            <v>59.98193359375</v>
          </cell>
          <cell r="U362">
            <v>59.98193359375</v>
          </cell>
          <cell r="V362">
            <v>59.98193359375</v>
          </cell>
          <cell r="W362">
            <v>59.98193359375</v>
          </cell>
          <cell r="X362">
            <v>59.98193359375</v>
          </cell>
          <cell r="Y362">
            <v>59.98193359375</v>
          </cell>
          <cell r="Z362">
            <v>59.98193359375</v>
          </cell>
          <cell r="AA362">
            <v>59.98193359375</v>
          </cell>
        </row>
        <row r="363">
          <cell r="A363" t="str">
            <v>Leitis Kaspars</v>
          </cell>
          <cell r="B363" t="str">
            <v>IGM</v>
          </cell>
          <cell r="C363" t="str">
            <v>NM</v>
          </cell>
          <cell r="D363" t="str">
            <v>LAT</v>
          </cell>
          <cell r="E363">
            <v>2052</v>
          </cell>
          <cell r="F363">
            <v>2052</v>
          </cell>
          <cell r="G363">
            <v>2052</v>
          </cell>
          <cell r="H363">
            <v>2052</v>
          </cell>
          <cell r="I363">
            <v>2052</v>
          </cell>
          <cell r="J363">
            <v>2052</v>
          </cell>
          <cell r="K363">
            <v>2052</v>
          </cell>
          <cell r="L363">
            <v>2052</v>
          </cell>
          <cell r="M363">
            <v>2052</v>
          </cell>
          <cell r="N363">
            <v>2052</v>
          </cell>
          <cell r="O363">
            <v>2052</v>
          </cell>
          <cell r="P363">
            <v>2052</v>
          </cell>
          <cell r="Q363">
            <v>2052</v>
          </cell>
          <cell r="R363">
            <v>2052</v>
          </cell>
          <cell r="S363">
            <v>2052</v>
          </cell>
          <cell r="T363">
            <v>2052</v>
          </cell>
          <cell r="U363">
            <v>2052</v>
          </cell>
          <cell r="V363">
            <v>2052</v>
          </cell>
          <cell r="W363">
            <v>2052</v>
          </cell>
          <cell r="X363">
            <v>2052</v>
          </cell>
          <cell r="Y363">
            <v>2052</v>
          </cell>
          <cell r="Z363">
            <v>2052</v>
          </cell>
          <cell r="AA363">
            <v>2052</v>
          </cell>
        </row>
        <row r="364">
          <cell r="A364" t="str">
            <v>Leitis Raimonds</v>
          </cell>
          <cell r="B364">
            <v>2052</v>
          </cell>
          <cell r="C364" t="str">
            <v>NM</v>
          </cell>
          <cell r="D364" t="str">
            <v>LAT</v>
          </cell>
          <cell r="E364">
            <v>1894.5199348265062</v>
          </cell>
          <cell r="F364">
            <v>1894.51953125</v>
          </cell>
          <cell r="G364">
            <v>1894.51953125</v>
          </cell>
          <cell r="H364">
            <v>1894.51953125</v>
          </cell>
          <cell r="I364">
            <v>1894.51953125</v>
          </cell>
          <cell r="J364">
            <v>1894.51953125</v>
          </cell>
          <cell r="K364">
            <v>1894.51953125</v>
          </cell>
          <cell r="L364">
            <v>1894.51953125</v>
          </cell>
          <cell r="M364">
            <v>1894.51953125</v>
          </cell>
          <cell r="N364">
            <v>1894.51953125</v>
          </cell>
          <cell r="O364">
            <v>1894.51953125</v>
          </cell>
          <cell r="P364">
            <v>1894.51953125</v>
          </cell>
          <cell r="Q364">
            <v>1894.51953125</v>
          </cell>
          <cell r="R364">
            <v>1894.51953125</v>
          </cell>
          <cell r="S364">
            <v>1894.51953125</v>
          </cell>
          <cell r="T364">
            <v>1894.51953125</v>
          </cell>
          <cell r="U364">
            <v>1894.51953125</v>
          </cell>
          <cell r="V364">
            <v>1894.51953125</v>
          </cell>
          <cell r="W364">
            <v>1894.51953125</v>
          </cell>
          <cell r="X364">
            <v>1894.51953125</v>
          </cell>
          <cell r="Y364">
            <v>1894.51953125</v>
          </cell>
          <cell r="Z364">
            <v>1894.51953125</v>
          </cell>
          <cell r="AA364">
            <v>1894.51953125</v>
          </cell>
        </row>
        <row r="365">
          <cell r="A365" t="str">
            <v>Lelevs Andris</v>
          </cell>
          <cell r="B365">
            <v>1894.51953125</v>
          </cell>
          <cell r="C365">
            <v>1894.51953125</v>
          </cell>
          <cell r="D365" t="str">
            <v>LAT</v>
          </cell>
          <cell r="E365">
            <v>1270</v>
          </cell>
          <cell r="F365">
            <v>1270</v>
          </cell>
          <cell r="G365">
            <v>1270</v>
          </cell>
          <cell r="H365">
            <v>1270</v>
          </cell>
          <cell r="I365">
            <v>1270</v>
          </cell>
          <cell r="J365">
            <v>1270</v>
          </cell>
          <cell r="K365">
            <v>1270</v>
          </cell>
          <cell r="L365">
            <v>1270</v>
          </cell>
          <cell r="M365">
            <v>1270</v>
          </cell>
          <cell r="N365">
            <v>1270</v>
          </cell>
          <cell r="O365">
            <v>1270</v>
          </cell>
          <cell r="P365">
            <v>1270</v>
          </cell>
          <cell r="Q365">
            <v>1270</v>
          </cell>
          <cell r="R365">
            <v>1270</v>
          </cell>
          <cell r="S365">
            <v>1270</v>
          </cell>
          <cell r="T365">
            <v>1270</v>
          </cell>
          <cell r="U365">
            <v>1270</v>
          </cell>
          <cell r="V365">
            <v>1270</v>
          </cell>
          <cell r="W365">
            <v>1270</v>
          </cell>
          <cell r="X365">
            <v>1270</v>
          </cell>
          <cell r="Y365">
            <v>1270</v>
          </cell>
          <cell r="Z365">
            <v>1270</v>
          </cell>
          <cell r="AA365">
            <v>1270</v>
          </cell>
        </row>
        <row r="366">
          <cell r="A366" t="str">
            <v>Lelis Jazeps</v>
          </cell>
          <cell r="B366">
            <v>1270</v>
          </cell>
          <cell r="C366" t="str">
            <v>NM</v>
          </cell>
          <cell r="D366" t="str">
            <v>LAT</v>
          </cell>
          <cell r="E366">
            <v>1873</v>
          </cell>
          <cell r="F366">
            <v>1873</v>
          </cell>
          <cell r="G366">
            <v>1873</v>
          </cell>
          <cell r="H366">
            <v>1873</v>
          </cell>
          <cell r="I366">
            <v>1873</v>
          </cell>
          <cell r="J366">
            <v>1873</v>
          </cell>
          <cell r="K366">
            <v>1873</v>
          </cell>
          <cell r="L366">
            <v>1873</v>
          </cell>
          <cell r="M366">
            <v>1873</v>
          </cell>
          <cell r="N366">
            <v>1873</v>
          </cell>
          <cell r="O366">
            <v>1873</v>
          </cell>
          <cell r="P366">
            <v>1873</v>
          </cell>
          <cell r="Q366">
            <v>1873</v>
          </cell>
          <cell r="R366">
            <v>1873</v>
          </cell>
          <cell r="S366">
            <v>1873</v>
          </cell>
          <cell r="T366">
            <v>1873</v>
          </cell>
          <cell r="U366">
            <v>1873</v>
          </cell>
          <cell r="V366">
            <v>1873</v>
          </cell>
          <cell r="W366">
            <v>1873</v>
          </cell>
          <cell r="X366">
            <v>1873</v>
          </cell>
          <cell r="Y366">
            <v>1873</v>
          </cell>
          <cell r="Z366">
            <v>1873</v>
          </cell>
          <cell r="AA366">
            <v>1873</v>
          </cell>
        </row>
        <row r="367">
          <cell r="A367" t="str">
            <v>Paurs Rihards</v>
          </cell>
          <cell r="B367">
            <v>1873</v>
          </cell>
          <cell r="C367">
            <v>1873</v>
          </cell>
          <cell r="D367" t="str">
            <v>USA</v>
          </cell>
          <cell r="E367">
            <v>1282.7626792855481</v>
          </cell>
          <cell r="F367">
            <v>1282.76171875</v>
          </cell>
          <cell r="G367">
            <v>1282.76171875</v>
          </cell>
          <cell r="H367">
            <v>1282.76171875</v>
          </cell>
          <cell r="I367">
            <v>1282.76171875</v>
          </cell>
          <cell r="J367">
            <v>1282.76171875</v>
          </cell>
          <cell r="K367">
            <v>1282.76171875</v>
          </cell>
          <cell r="L367">
            <v>1282.76171875</v>
          </cell>
          <cell r="M367">
            <v>1282.76171875</v>
          </cell>
          <cell r="N367">
            <v>11</v>
          </cell>
          <cell r="O367">
            <v>43.126253949565701</v>
          </cell>
          <cell r="P367">
            <v>43.126251220703125</v>
          </cell>
          <cell r="Q367">
            <v>43.126251220703125</v>
          </cell>
          <cell r="R367">
            <v>43.126251220703125</v>
          </cell>
          <cell r="S367">
            <v>43.126251220703125</v>
          </cell>
          <cell r="T367">
            <v>43.126251220703125</v>
          </cell>
          <cell r="U367">
            <v>43.126251220703125</v>
          </cell>
          <cell r="V367">
            <v>43.126251220703125</v>
          </cell>
          <cell r="W367">
            <v>43.126251220703125</v>
          </cell>
          <cell r="X367">
            <v>43.126251220703125</v>
          </cell>
          <cell r="Y367">
            <v>43.126251220703125</v>
          </cell>
          <cell r="Z367">
            <v>43.126251220703125</v>
          </cell>
          <cell r="AA367">
            <v>43.126251220703125</v>
          </cell>
        </row>
        <row r="368">
          <cell r="A368" t="str">
            <v>Lenders Sam</v>
          </cell>
          <cell r="B368">
            <v>43.126251220703125</v>
          </cell>
          <cell r="C368">
            <v>43.126251220703125</v>
          </cell>
          <cell r="D368" t="str">
            <v>USA</v>
          </cell>
          <cell r="E368">
            <v>1256.9326878561976</v>
          </cell>
          <cell r="F368">
            <v>1256.9326171875</v>
          </cell>
          <cell r="G368">
            <v>1256.9326171875</v>
          </cell>
          <cell r="H368">
            <v>1256.9326171875</v>
          </cell>
          <cell r="I368">
            <v>1256.9326171875</v>
          </cell>
          <cell r="J368">
            <v>1256.9326171875</v>
          </cell>
          <cell r="K368">
            <v>1256.9326171875</v>
          </cell>
          <cell r="L368">
            <v>1256.9326171875</v>
          </cell>
          <cell r="M368">
            <v>1256.9326171875</v>
          </cell>
          <cell r="N368">
            <v>12</v>
          </cell>
          <cell r="O368">
            <v>39.813890331083506</v>
          </cell>
          <cell r="P368">
            <v>39.813873291015625</v>
          </cell>
          <cell r="Q368">
            <v>39.813873291015625</v>
          </cell>
          <cell r="R368">
            <v>39.813873291015625</v>
          </cell>
          <cell r="S368">
            <v>39.813873291015625</v>
          </cell>
          <cell r="T368">
            <v>39.813873291015625</v>
          </cell>
          <cell r="U368">
            <v>39.813873291015625</v>
          </cell>
          <cell r="V368">
            <v>39.813873291015625</v>
          </cell>
          <cell r="W368">
            <v>39.813873291015625</v>
          </cell>
          <cell r="X368">
            <v>39.813873291015625</v>
          </cell>
          <cell r="Y368">
            <v>39.813873291015625</v>
          </cell>
          <cell r="Z368">
            <v>39.813873291015625</v>
          </cell>
          <cell r="AA368">
            <v>39.813873291015625</v>
          </cell>
        </row>
        <row r="369">
          <cell r="A369" t="str">
            <v>Lensment Kerdo</v>
          </cell>
          <cell r="B369">
            <v>39.813873291015625</v>
          </cell>
          <cell r="C369">
            <v>3</v>
          </cell>
          <cell r="D369" t="str">
            <v>EST</v>
          </cell>
          <cell r="E369">
            <v>1400</v>
          </cell>
          <cell r="F369">
            <v>1400</v>
          </cell>
          <cell r="G369">
            <v>1400</v>
          </cell>
          <cell r="H369">
            <v>1400</v>
          </cell>
          <cell r="I369">
            <v>1400</v>
          </cell>
          <cell r="J369">
            <v>1400</v>
          </cell>
          <cell r="K369">
            <v>1400</v>
          </cell>
          <cell r="L369">
            <v>1400</v>
          </cell>
          <cell r="M369">
            <v>1400</v>
          </cell>
          <cell r="N369">
            <v>1400</v>
          </cell>
          <cell r="O369">
            <v>1400</v>
          </cell>
          <cell r="P369">
            <v>1400</v>
          </cell>
          <cell r="Q369">
            <v>1400</v>
          </cell>
          <cell r="R369">
            <v>1400</v>
          </cell>
          <cell r="S369">
            <v>1400</v>
          </cell>
          <cell r="T369">
            <v>1400</v>
          </cell>
          <cell r="U369">
            <v>1400</v>
          </cell>
          <cell r="V369">
            <v>1400</v>
          </cell>
          <cell r="W369">
            <v>1400</v>
          </cell>
          <cell r="X369">
            <v>1400</v>
          </cell>
          <cell r="Y369">
            <v>1400</v>
          </cell>
          <cell r="Z369">
            <v>1400</v>
          </cell>
          <cell r="AA369">
            <v>1400</v>
          </cell>
        </row>
        <row r="370">
          <cell r="A370" t="str">
            <v>Leonovs Ivans</v>
          </cell>
          <cell r="B370">
            <v>1400</v>
          </cell>
          <cell r="C370">
            <v>1400</v>
          </cell>
          <cell r="D370" t="str">
            <v>LAT</v>
          </cell>
          <cell r="E370">
            <v>1662</v>
          </cell>
          <cell r="F370">
            <v>1662</v>
          </cell>
          <cell r="G370">
            <v>1662</v>
          </cell>
          <cell r="H370">
            <v>1662</v>
          </cell>
          <cell r="I370">
            <v>1662</v>
          </cell>
          <cell r="J370">
            <v>1662</v>
          </cell>
          <cell r="K370">
            <v>1662</v>
          </cell>
          <cell r="L370">
            <v>1662</v>
          </cell>
          <cell r="M370">
            <v>1662</v>
          </cell>
          <cell r="N370">
            <v>1662</v>
          </cell>
          <cell r="O370">
            <v>1662</v>
          </cell>
          <cell r="P370">
            <v>1662</v>
          </cell>
          <cell r="Q370">
            <v>1662</v>
          </cell>
          <cell r="R370">
            <v>1662</v>
          </cell>
          <cell r="S370">
            <v>1662</v>
          </cell>
          <cell r="T370">
            <v>1662</v>
          </cell>
          <cell r="U370">
            <v>1662</v>
          </cell>
          <cell r="V370">
            <v>1662</v>
          </cell>
          <cell r="W370">
            <v>1662</v>
          </cell>
          <cell r="X370">
            <v>1662</v>
          </cell>
          <cell r="Y370">
            <v>1662</v>
          </cell>
          <cell r="Z370">
            <v>1662</v>
          </cell>
          <cell r="AA370">
            <v>1662</v>
          </cell>
        </row>
        <row r="371">
          <cell r="A371" t="str">
            <v>Lepist Marek</v>
          </cell>
          <cell r="B371">
            <v>1662</v>
          </cell>
          <cell r="C371">
            <v>1662</v>
          </cell>
          <cell r="D371" t="str">
            <v>EST</v>
          </cell>
          <cell r="E371">
            <v>1694.1560993973621</v>
          </cell>
          <cell r="F371">
            <v>1694.1552734375</v>
          </cell>
          <cell r="G371">
            <v>1694.1552734375</v>
          </cell>
          <cell r="H371">
            <v>1694.1552734375</v>
          </cell>
          <cell r="I371">
            <v>1694.1552734375</v>
          </cell>
          <cell r="J371">
            <v>29</v>
          </cell>
          <cell r="K371">
            <v>34.078651685393261</v>
          </cell>
          <cell r="L371">
            <v>1</v>
          </cell>
          <cell r="M371">
            <v>70</v>
          </cell>
          <cell r="N371">
            <v>70</v>
          </cell>
          <cell r="O371">
            <v>70</v>
          </cell>
          <cell r="P371">
            <v>70</v>
          </cell>
          <cell r="Q371">
            <v>70</v>
          </cell>
          <cell r="R371">
            <v>70</v>
          </cell>
          <cell r="S371">
            <v>70</v>
          </cell>
          <cell r="T371">
            <v>70</v>
          </cell>
          <cell r="U371">
            <v>70</v>
          </cell>
          <cell r="V371">
            <v>70</v>
          </cell>
          <cell r="W371">
            <v>70</v>
          </cell>
          <cell r="X371">
            <v>70</v>
          </cell>
          <cell r="Y371">
            <v>70</v>
          </cell>
          <cell r="Z371">
            <v>70</v>
          </cell>
          <cell r="AA371">
            <v>70</v>
          </cell>
        </row>
        <row r="372">
          <cell r="A372" t="str">
            <v>Lepist Mihkel</v>
          </cell>
          <cell r="B372" t="str">
            <v>IM</v>
          </cell>
          <cell r="C372" t="str">
            <v>NM</v>
          </cell>
          <cell r="D372" t="str">
            <v>EST</v>
          </cell>
          <cell r="E372">
            <v>1774.6427681346063</v>
          </cell>
          <cell r="F372">
            <v>1774.642578125</v>
          </cell>
          <cell r="G372">
            <v>1774.642578125</v>
          </cell>
          <cell r="H372">
            <v>1774.642578125</v>
          </cell>
          <cell r="I372">
            <v>1774.642578125</v>
          </cell>
          <cell r="J372">
            <v>6</v>
          </cell>
          <cell r="K372">
            <v>72.054642470278296</v>
          </cell>
          <cell r="L372">
            <v>6</v>
          </cell>
          <cell r="M372">
            <v>49.071554475567133</v>
          </cell>
          <cell r="N372">
            <v>49.071533203125</v>
          </cell>
          <cell r="O372">
            <v>49.071533203125</v>
          </cell>
          <cell r="P372">
            <v>49.071533203125</v>
          </cell>
          <cell r="Q372">
            <v>49.071533203125</v>
          </cell>
          <cell r="R372">
            <v>49.071533203125</v>
          </cell>
          <cell r="S372">
            <v>49.071533203125</v>
          </cell>
          <cell r="T372">
            <v>49.071533203125</v>
          </cell>
          <cell r="U372">
            <v>49.071533203125</v>
          </cell>
          <cell r="V372">
            <v>49.071533203125</v>
          </cell>
          <cell r="W372">
            <v>49.071533203125</v>
          </cell>
          <cell r="X372">
            <v>49.071533203125</v>
          </cell>
          <cell r="Y372">
            <v>49.071533203125</v>
          </cell>
          <cell r="Z372">
            <v>49.071533203125</v>
          </cell>
          <cell r="AA372">
            <v>49.071533203125</v>
          </cell>
        </row>
        <row r="373">
          <cell r="A373" t="str">
            <v>Lepist Mikk</v>
          </cell>
          <cell r="B373">
            <v>49.071533203125</v>
          </cell>
          <cell r="C373" t="str">
            <v>NM</v>
          </cell>
          <cell r="D373" t="str">
            <v>EST</v>
          </cell>
          <cell r="E373">
            <v>1749</v>
          </cell>
          <cell r="F373">
            <v>1749</v>
          </cell>
          <cell r="G373">
            <v>1749</v>
          </cell>
          <cell r="H373">
            <v>1749</v>
          </cell>
          <cell r="I373">
            <v>1749</v>
          </cell>
          <cell r="J373">
            <v>1749</v>
          </cell>
          <cell r="K373">
            <v>1749</v>
          </cell>
          <cell r="L373">
            <v>1749</v>
          </cell>
          <cell r="M373">
            <v>1749</v>
          </cell>
          <cell r="N373">
            <v>1749</v>
          </cell>
          <cell r="O373">
            <v>1749</v>
          </cell>
          <cell r="P373">
            <v>1749</v>
          </cell>
          <cell r="Q373">
            <v>1749</v>
          </cell>
          <cell r="R373">
            <v>1749</v>
          </cell>
          <cell r="S373">
            <v>1749</v>
          </cell>
          <cell r="T373">
            <v>1749</v>
          </cell>
          <cell r="U373">
            <v>1749</v>
          </cell>
          <cell r="V373">
            <v>1749</v>
          </cell>
          <cell r="W373">
            <v>1749</v>
          </cell>
          <cell r="X373">
            <v>1749</v>
          </cell>
          <cell r="Y373">
            <v>1749</v>
          </cell>
          <cell r="Z373">
            <v>1749</v>
          </cell>
          <cell r="AA373">
            <v>1749</v>
          </cell>
        </row>
        <row r="374">
          <cell r="A374" t="str">
            <v>Lesnik Aleksandr</v>
          </cell>
          <cell r="B374">
            <v>1749</v>
          </cell>
          <cell r="C374">
            <v>1</v>
          </cell>
          <cell r="D374" t="str">
            <v>RUS</v>
          </cell>
          <cell r="E374">
            <v>1549</v>
          </cell>
          <cell r="F374">
            <v>1549</v>
          </cell>
          <cell r="G374">
            <v>1549</v>
          </cell>
          <cell r="H374">
            <v>1549</v>
          </cell>
          <cell r="I374">
            <v>1549</v>
          </cell>
          <cell r="J374">
            <v>1549</v>
          </cell>
          <cell r="K374">
            <v>1549</v>
          </cell>
          <cell r="L374">
            <v>1549</v>
          </cell>
          <cell r="M374">
            <v>1549</v>
          </cell>
          <cell r="N374">
            <v>1549</v>
          </cell>
          <cell r="O374">
            <v>1549</v>
          </cell>
          <cell r="P374">
            <v>1549</v>
          </cell>
          <cell r="Q374">
            <v>1549</v>
          </cell>
          <cell r="R374">
            <v>1549</v>
          </cell>
          <cell r="S374">
            <v>1549</v>
          </cell>
          <cell r="T374">
            <v>1549</v>
          </cell>
          <cell r="U374">
            <v>1549</v>
          </cell>
          <cell r="V374">
            <v>1549</v>
          </cell>
          <cell r="W374">
            <v>1549</v>
          </cell>
          <cell r="X374">
            <v>1549</v>
          </cell>
          <cell r="Y374">
            <v>1549</v>
          </cell>
          <cell r="Z374">
            <v>1549</v>
          </cell>
          <cell r="AA374">
            <v>1549</v>
          </cell>
        </row>
        <row r="375">
          <cell r="A375" t="str">
            <v>Libietis Linards</v>
          </cell>
          <cell r="B375">
            <v>1549</v>
          </cell>
          <cell r="C375">
            <v>1549</v>
          </cell>
          <cell r="D375" t="str">
            <v>GBR</v>
          </cell>
          <cell r="E375">
            <v>1173</v>
          </cell>
          <cell r="F375">
            <v>1173</v>
          </cell>
          <cell r="G375">
            <v>1173</v>
          </cell>
          <cell r="H375">
            <v>1173</v>
          </cell>
          <cell r="I375">
            <v>1173</v>
          </cell>
          <cell r="J375">
            <v>1173</v>
          </cell>
          <cell r="K375">
            <v>1173</v>
          </cell>
          <cell r="L375">
            <v>1173</v>
          </cell>
          <cell r="M375">
            <v>1173</v>
          </cell>
          <cell r="N375">
            <v>1173</v>
          </cell>
          <cell r="O375">
            <v>1173</v>
          </cell>
          <cell r="P375">
            <v>1173</v>
          </cell>
          <cell r="Q375">
            <v>1173</v>
          </cell>
          <cell r="R375">
            <v>1173</v>
          </cell>
          <cell r="S375">
            <v>1173</v>
          </cell>
          <cell r="T375">
            <v>1173</v>
          </cell>
          <cell r="U375">
            <v>1173</v>
          </cell>
          <cell r="V375">
            <v>1173</v>
          </cell>
          <cell r="W375">
            <v>1173</v>
          </cell>
          <cell r="X375">
            <v>1173</v>
          </cell>
          <cell r="Y375">
            <v>1173</v>
          </cell>
          <cell r="Z375">
            <v>1173</v>
          </cell>
          <cell r="AA375">
            <v>1173</v>
          </cell>
        </row>
        <row r="376">
          <cell r="A376" t="str">
            <v>Auzinsh Vilnis</v>
          </cell>
          <cell r="B376">
            <v>1173</v>
          </cell>
          <cell r="C376">
            <v>2</v>
          </cell>
          <cell r="D376" t="str">
            <v>USA</v>
          </cell>
          <cell r="E376">
            <v>1583.0281094389445</v>
          </cell>
          <cell r="F376">
            <v>5</v>
          </cell>
          <cell r="G376">
            <v>65.441176470588246</v>
          </cell>
          <cell r="H376">
            <v>65.441162109375</v>
          </cell>
          <cell r="I376">
            <v>65.441162109375</v>
          </cell>
          <cell r="J376">
            <v>65.441162109375</v>
          </cell>
          <cell r="K376">
            <v>65.441162109375</v>
          </cell>
          <cell r="L376">
            <v>65.441162109375</v>
          </cell>
          <cell r="M376">
            <v>65.441162109375</v>
          </cell>
          <cell r="N376">
            <v>13</v>
          </cell>
          <cell r="O376">
            <v>36.622582917464506</v>
          </cell>
          <cell r="P376">
            <v>36.62255859375</v>
          </cell>
          <cell r="Q376">
            <v>36.62255859375</v>
          </cell>
          <cell r="R376">
            <v>36.62255859375</v>
          </cell>
          <cell r="S376">
            <v>36.62255859375</v>
          </cell>
          <cell r="T376">
            <v>36.62255859375</v>
          </cell>
          <cell r="U376">
            <v>36.62255859375</v>
          </cell>
          <cell r="V376">
            <v>36.62255859375</v>
          </cell>
          <cell r="W376">
            <v>36.62255859375</v>
          </cell>
          <cell r="X376">
            <v>36.62255859375</v>
          </cell>
          <cell r="Y376">
            <v>36.62255859375</v>
          </cell>
          <cell r="Z376">
            <v>36.62255859375</v>
          </cell>
          <cell r="AA376">
            <v>36.62255859375</v>
          </cell>
        </row>
        <row r="377">
          <cell r="A377" t="str">
            <v>Lieknins Maris</v>
          </cell>
          <cell r="B377">
            <v>36.62255859375</v>
          </cell>
          <cell r="C377" t="str">
            <v>CM</v>
          </cell>
          <cell r="D377" t="str">
            <v>LAT</v>
          </cell>
          <cell r="E377">
            <v>1900</v>
          </cell>
          <cell r="F377">
            <v>1900</v>
          </cell>
          <cell r="G377">
            <v>1900</v>
          </cell>
          <cell r="H377">
            <v>1900</v>
          </cell>
          <cell r="I377">
            <v>1900</v>
          </cell>
          <cell r="J377">
            <v>1900</v>
          </cell>
          <cell r="K377">
            <v>1900</v>
          </cell>
          <cell r="L377">
            <v>1900</v>
          </cell>
          <cell r="M377">
            <v>1900</v>
          </cell>
          <cell r="N377">
            <v>1900</v>
          </cell>
          <cell r="O377">
            <v>1900</v>
          </cell>
          <cell r="P377">
            <v>1900</v>
          </cell>
          <cell r="Q377">
            <v>1900</v>
          </cell>
          <cell r="R377">
            <v>1900</v>
          </cell>
          <cell r="S377">
            <v>1900</v>
          </cell>
          <cell r="T377">
            <v>1900</v>
          </cell>
          <cell r="U377">
            <v>1900</v>
          </cell>
          <cell r="V377">
            <v>1900</v>
          </cell>
          <cell r="W377">
            <v>1900</v>
          </cell>
          <cell r="X377">
            <v>1900</v>
          </cell>
          <cell r="Y377">
            <v>1900</v>
          </cell>
          <cell r="Z377">
            <v>1900</v>
          </cell>
          <cell r="AA377">
            <v>1900</v>
          </cell>
        </row>
        <row r="378">
          <cell r="A378" t="str">
            <v>Liepins Dzintars</v>
          </cell>
          <cell r="B378">
            <v>1900</v>
          </cell>
          <cell r="C378">
            <v>2</v>
          </cell>
          <cell r="D378" t="str">
            <v>LAT</v>
          </cell>
          <cell r="E378">
            <v>1708</v>
          </cell>
          <cell r="F378">
            <v>1708</v>
          </cell>
          <cell r="G378">
            <v>1708</v>
          </cell>
          <cell r="H378">
            <v>1708</v>
          </cell>
          <cell r="I378">
            <v>1708</v>
          </cell>
          <cell r="J378">
            <v>10</v>
          </cell>
          <cell r="K378">
            <v>62.339815012668275</v>
          </cell>
          <cell r="L378">
            <v>62.339813232421875</v>
          </cell>
          <cell r="M378">
            <v>62.339813232421875</v>
          </cell>
          <cell r="N378">
            <v>62.339813232421875</v>
          </cell>
          <cell r="O378">
            <v>62.339813232421875</v>
          </cell>
          <cell r="P378">
            <v>62.339813232421875</v>
          </cell>
          <cell r="Q378">
            <v>62.339813232421875</v>
          </cell>
          <cell r="R378">
            <v>62.339813232421875</v>
          </cell>
          <cell r="S378">
            <v>62.339813232421875</v>
          </cell>
          <cell r="T378">
            <v>62.339813232421875</v>
          </cell>
          <cell r="U378">
            <v>62.339813232421875</v>
          </cell>
          <cell r="V378">
            <v>62.339813232421875</v>
          </cell>
          <cell r="W378">
            <v>62.339813232421875</v>
          </cell>
          <cell r="X378">
            <v>62.339813232421875</v>
          </cell>
          <cell r="Y378">
            <v>62.339813232421875</v>
          </cell>
          <cell r="Z378">
            <v>62.339813232421875</v>
          </cell>
          <cell r="AA378">
            <v>62.339813232421875</v>
          </cell>
        </row>
        <row r="379">
          <cell r="A379" t="str">
            <v>Liepins Guntars</v>
          </cell>
          <cell r="B379" t="str">
            <v>IGM</v>
          </cell>
          <cell r="C379" t="str">
            <v>CM</v>
          </cell>
          <cell r="D379" t="str">
            <v>LAT</v>
          </cell>
          <cell r="E379">
            <v>1688</v>
          </cell>
          <cell r="F379">
            <v>1688</v>
          </cell>
          <cell r="G379">
            <v>1688</v>
          </cell>
          <cell r="H379">
            <v>5</v>
          </cell>
          <cell r="I379">
            <v>71.058155327818255</v>
          </cell>
          <cell r="J379">
            <v>13</v>
          </cell>
          <cell r="K379">
            <v>56.48936170212766</v>
          </cell>
          <cell r="L379">
            <v>56.489349365234375</v>
          </cell>
          <cell r="M379">
            <v>56.489349365234375</v>
          </cell>
          <cell r="N379">
            <v>56.489349365234375</v>
          </cell>
          <cell r="O379">
            <v>56.489349365234375</v>
          </cell>
          <cell r="P379">
            <v>56.489349365234375</v>
          </cell>
          <cell r="Q379">
            <v>56.489349365234375</v>
          </cell>
          <cell r="R379">
            <v>56.489349365234375</v>
          </cell>
          <cell r="S379">
            <v>56.489349365234375</v>
          </cell>
          <cell r="T379">
            <v>56.489349365234375</v>
          </cell>
          <cell r="U379">
            <v>56.489349365234375</v>
          </cell>
          <cell r="V379">
            <v>56.489349365234375</v>
          </cell>
          <cell r="W379">
            <v>56.489349365234375</v>
          </cell>
          <cell r="X379">
            <v>56.489349365234375</v>
          </cell>
          <cell r="Y379">
            <v>56.489349365234375</v>
          </cell>
          <cell r="Z379">
            <v>56.489349365234375</v>
          </cell>
          <cell r="AA379">
            <v>56.489349365234375</v>
          </cell>
        </row>
        <row r="380">
          <cell r="A380" t="str">
            <v>Liepins Viktors</v>
          </cell>
          <cell r="B380">
            <v>56.489349365234375</v>
          </cell>
          <cell r="C380">
            <v>56.489349365234375</v>
          </cell>
          <cell r="D380" t="str">
            <v>LAT</v>
          </cell>
          <cell r="E380">
            <v>1658</v>
          </cell>
          <cell r="F380">
            <v>1658</v>
          </cell>
          <cell r="G380">
            <v>1658</v>
          </cell>
          <cell r="H380">
            <v>1658</v>
          </cell>
          <cell r="I380">
            <v>1658</v>
          </cell>
          <cell r="J380">
            <v>16</v>
          </cell>
          <cell r="K380">
            <v>51.420810968117443</v>
          </cell>
          <cell r="L380">
            <v>51.420806884765625</v>
          </cell>
          <cell r="M380">
            <v>51.420806884765625</v>
          </cell>
          <cell r="N380">
            <v>51.420806884765625</v>
          </cell>
          <cell r="O380">
            <v>51.420806884765625</v>
          </cell>
          <cell r="P380">
            <v>51.420806884765625</v>
          </cell>
          <cell r="Q380">
            <v>51.420806884765625</v>
          </cell>
          <cell r="R380">
            <v>51.420806884765625</v>
          </cell>
          <cell r="S380">
            <v>51.420806884765625</v>
          </cell>
          <cell r="T380">
            <v>51.420806884765625</v>
          </cell>
          <cell r="U380">
            <v>51.420806884765625</v>
          </cell>
          <cell r="V380">
            <v>51.420806884765625</v>
          </cell>
          <cell r="W380">
            <v>51.420806884765625</v>
          </cell>
          <cell r="X380">
            <v>51.420806884765625</v>
          </cell>
          <cell r="Y380">
            <v>51.420806884765625</v>
          </cell>
          <cell r="Z380">
            <v>51.420806884765625</v>
          </cell>
          <cell r="AA380">
            <v>51.420806884765625</v>
          </cell>
        </row>
        <row r="381">
          <cell r="A381" t="str">
            <v>Lillemagi Lauri</v>
          </cell>
          <cell r="B381">
            <v>51.420806884765625</v>
          </cell>
          <cell r="C381">
            <v>51.420806884765625</v>
          </cell>
          <cell r="D381" t="str">
            <v>EST</v>
          </cell>
          <cell r="E381">
            <v>1561</v>
          </cell>
          <cell r="F381">
            <v>1561</v>
          </cell>
          <cell r="G381">
            <v>1561</v>
          </cell>
          <cell r="H381">
            <v>1561</v>
          </cell>
          <cell r="I381">
            <v>1561</v>
          </cell>
          <cell r="J381">
            <v>1561</v>
          </cell>
          <cell r="K381">
            <v>1561</v>
          </cell>
          <cell r="L381">
            <v>1561</v>
          </cell>
          <cell r="M381">
            <v>1561</v>
          </cell>
          <cell r="N381">
            <v>1561</v>
          </cell>
          <cell r="O381">
            <v>1561</v>
          </cell>
          <cell r="P381">
            <v>1561</v>
          </cell>
          <cell r="Q381">
            <v>1561</v>
          </cell>
          <cell r="R381">
            <v>1561</v>
          </cell>
          <cell r="S381">
            <v>1561</v>
          </cell>
          <cell r="T381">
            <v>1561</v>
          </cell>
          <cell r="U381">
            <v>1561</v>
          </cell>
          <cell r="V381">
            <v>1561</v>
          </cell>
          <cell r="W381">
            <v>1561</v>
          </cell>
          <cell r="X381">
            <v>1561</v>
          </cell>
          <cell r="Y381">
            <v>1561</v>
          </cell>
          <cell r="Z381">
            <v>1561</v>
          </cell>
          <cell r="AA381">
            <v>1561</v>
          </cell>
        </row>
        <row r="382">
          <cell r="A382" t="str">
            <v>Linkvist Andreas</v>
          </cell>
          <cell r="B382">
            <v>1561</v>
          </cell>
          <cell r="C382">
            <v>1</v>
          </cell>
          <cell r="D382" t="str">
            <v>EST</v>
          </cell>
          <cell r="E382">
            <v>1800</v>
          </cell>
          <cell r="F382">
            <v>1800</v>
          </cell>
          <cell r="G382">
            <v>1800</v>
          </cell>
          <cell r="H382">
            <v>1800</v>
          </cell>
          <cell r="I382">
            <v>1800</v>
          </cell>
          <cell r="J382">
            <v>1800</v>
          </cell>
          <cell r="K382">
            <v>1800</v>
          </cell>
          <cell r="L382">
            <v>1800</v>
          </cell>
          <cell r="M382">
            <v>1800</v>
          </cell>
          <cell r="N382">
            <v>1800</v>
          </cell>
          <cell r="O382">
            <v>1800</v>
          </cell>
          <cell r="P382">
            <v>1800</v>
          </cell>
          <cell r="Q382">
            <v>1800</v>
          </cell>
          <cell r="R382">
            <v>1800</v>
          </cell>
          <cell r="S382">
            <v>1800</v>
          </cell>
          <cell r="T382">
            <v>1800</v>
          </cell>
          <cell r="U382">
            <v>1800</v>
          </cell>
          <cell r="V382">
            <v>1800</v>
          </cell>
          <cell r="W382">
            <v>1800</v>
          </cell>
          <cell r="X382">
            <v>1800</v>
          </cell>
          <cell r="Y382">
            <v>1800</v>
          </cell>
          <cell r="Z382">
            <v>1800</v>
          </cell>
          <cell r="AA382">
            <v>1800</v>
          </cell>
        </row>
        <row r="383">
          <cell r="A383" t="str">
            <v>Liparts Zigurds</v>
          </cell>
          <cell r="B383">
            <v>1800</v>
          </cell>
          <cell r="C383">
            <v>1800</v>
          </cell>
          <cell r="D383" t="str">
            <v>LAT</v>
          </cell>
          <cell r="E383">
            <v>1551</v>
          </cell>
          <cell r="F383">
            <v>1551</v>
          </cell>
          <cell r="G383">
            <v>1551</v>
          </cell>
          <cell r="H383">
            <v>1551</v>
          </cell>
          <cell r="I383">
            <v>1551</v>
          </cell>
          <cell r="J383">
            <v>41</v>
          </cell>
          <cell r="K383">
            <v>20.902843155714557</v>
          </cell>
          <cell r="L383">
            <v>20.90283203125</v>
          </cell>
          <cell r="M383">
            <v>20.90283203125</v>
          </cell>
          <cell r="N383">
            <v>20.90283203125</v>
          </cell>
          <cell r="O383">
            <v>20.90283203125</v>
          </cell>
          <cell r="P383">
            <v>20.90283203125</v>
          </cell>
          <cell r="Q383">
            <v>20.90283203125</v>
          </cell>
          <cell r="R383">
            <v>20.90283203125</v>
          </cell>
          <cell r="S383">
            <v>20.90283203125</v>
          </cell>
          <cell r="T383">
            <v>20.90283203125</v>
          </cell>
          <cell r="U383">
            <v>20.90283203125</v>
          </cell>
          <cell r="V383">
            <v>20.90283203125</v>
          </cell>
          <cell r="W383">
            <v>20.90283203125</v>
          </cell>
          <cell r="X383">
            <v>20.90283203125</v>
          </cell>
          <cell r="Y383">
            <v>20.90283203125</v>
          </cell>
          <cell r="Z383">
            <v>20.90283203125</v>
          </cell>
          <cell r="AA383">
            <v>20.90283203125</v>
          </cell>
        </row>
        <row r="384">
          <cell r="A384" t="str">
            <v>Lipin Nikolay</v>
          </cell>
          <cell r="B384">
            <v>20.90283203125</v>
          </cell>
          <cell r="C384">
            <v>20.90283203125</v>
          </cell>
          <cell r="D384" t="str">
            <v>RUS</v>
          </cell>
          <cell r="E384">
            <v>1513.6660255797071</v>
          </cell>
          <cell r="F384">
            <v>1513.666015625</v>
          </cell>
          <cell r="G384">
            <v>1513.666015625</v>
          </cell>
          <cell r="H384">
            <v>19</v>
          </cell>
          <cell r="I384">
            <v>25.822572530605399</v>
          </cell>
          <cell r="J384">
            <v>25.82257080078125</v>
          </cell>
          <cell r="K384">
            <v>25.82257080078125</v>
          </cell>
          <cell r="L384">
            <v>25.82257080078125</v>
          </cell>
          <cell r="M384">
            <v>25.82257080078125</v>
          </cell>
          <cell r="N384">
            <v>25.82257080078125</v>
          </cell>
          <cell r="O384">
            <v>25.82257080078125</v>
          </cell>
          <cell r="P384">
            <v>25.82257080078125</v>
          </cell>
          <cell r="Q384">
            <v>25.82257080078125</v>
          </cell>
          <cell r="R384">
            <v>25.82257080078125</v>
          </cell>
          <cell r="S384">
            <v>25.82257080078125</v>
          </cell>
          <cell r="T384">
            <v>25.82257080078125</v>
          </cell>
          <cell r="U384">
            <v>25.82257080078125</v>
          </cell>
          <cell r="V384">
            <v>25.82257080078125</v>
          </cell>
          <cell r="W384">
            <v>25.82257080078125</v>
          </cell>
          <cell r="X384">
            <v>25.82257080078125</v>
          </cell>
          <cell r="Y384">
            <v>25.82257080078125</v>
          </cell>
          <cell r="Z384">
            <v>25.82257080078125</v>
          </cell>
          <cell r="AA384">
            <v>25.82257080078125</v>
          </cell>
        </row>
        <row r="385">
          <cell r="A385" t="str">
            <v>Lisovenko Ivan</v>
          </cell>
          <cell r="B385">
            <v>25.82257080078125</v>
          </cell>
          <cell r="C385" t="str">
            <v>NM</v>
          </cell>
          <cell r="D385" t="str">
            <v>UKR</v>
          </cell>
          <cell r="E385">
            <v>1966.0517253651649</v>
          </cell>
          <cell r="F385">
            <v>1966.05078125</v>
          </cell>
          <cell r="G385">
            <v>1966.05078125</v>
          </cell>
          <cell r="H385">
            <v>1966.05078125</v>
          </cell>
          <cell r="I385">
            <v>1966.05078125</v>
          </cell>
          <cell r="J385">
            <v>1966.05078125</v>
          </cell>
          <cell r="K385">
            <v>1966.05078125</v>
          </cell>
          <cell r="L385">
            <v>1966.05078125</v>
          </cell>
          <cell r="M385">
            <v>1966.05078125</v>
          </cell>
          <cell r="N385">
            <v>1966.05078125</v>
          </cell>
          <cell r="O385">
            <v>1966.05078125</v>
          </cell>
          <cell r="P385">
            <v>1966.05078125</v>
          </cell>
          <cell r="Q385">
            <v>1966.05078125</v>
          </cell>
          <cell r="R385">
            <v>1966.05078125</v>
          </cell>
          <cell r="S385">
            <v>1966.05078125</v>
          </cell>
          <cell r="T385">
            <v>1966.05078125</v>
          </cell>
          <cell r="U385">
            <v>1966.05078125</v>
          </cell>
          <cell r="V385">
            <v>1966.05078125</v>
          </cell>
          <cell r="W385">
            <v>1966.05078125</v>
          </cell>
          <cell r="X385">
            <v>1966.05078125</v>
          </cell>
          <cell r="Y385">
            <v>1966.05078125</v>
          </cell>
          <cell r="Z385">
            <v>1966.05078125</v>
          </cell>
          <cell r="AA385">
            <v>1966.05078125</v>
          </cell>
        </row>
        <row r="386">
          <cell r="A386" t="str">
            <v>Litfin Ivan</v>
          </cell>
          <cell r="B386">
            <v>1966.05078125</v>
          </cell>
          <cell r="C386">
            <v>1966.05078125</v>
          </cell>
          <cell r="D386" t="str">
            <v>UKR</v>
          </cell>
          <cell r="E386">
            <v>1206.8685722313869</v>
          </cell>
          <cell r="F386">
            <v>1206.8681640625</v>
          </cell>
          <cell r="G386">
            <v>1206.8681640625</v>
          </cell>
          <cell r="H386">
            <v>1206.8681640625</v>
          </cell>
          <cell r="I386">
            <v>1206.8681640625</v>
          </cell>
          <cell r="J386">
            <v>1206.8681640625</v>
          </cell>
          <cell r="K386">
            <v>1206.8681640625</v>
          </cell>
          <cell r="L386">
            <v>1206.8681640625</v>
          </cell>
          <cell r="M386">
            <v>1206.8681640625</v>
          </cell>
          <cell r="N386">
            <v>1206.8681640625</v>
          </cell>
          <cell r="O386">
            <v>1206.8681640625</v>
          </cell>
          <cell r="P386">
            <v>1206.8681640625</v>
          </cell>
          <cell r="Q386">
            <v>1206.8681640625</v>
          </cell>
          <cell r="R386">
            <v>1206.8681640625</v>
          </cell>
          <cell r="S386">
            <v>1206.8681640625</v>
          </cell>
          <cell r="T386">
            <v>1206.8681640625</v>
          </cell>
          <cell r="U386">
            <v>1206.8681640625</v>
          </cell>
          <cell r="V386">
            <v>1206.8681640625</v>
          </cell>
          <cell r="W386">
            <v>1206.8681640625</v>
          </cell>
          <cell r="X386">
            <v>1206.8681640625</v>
          </cell>
          <cell r="Y386">
            <v>1206.8681640625</v>
          </cell>
          <cell r="Z386">
            <v>1206.8681640625</v>
          </cell>
          <cell r="AA386">
            <v>1206.8681640625</v>
          </cell>
        </row>
        <row r="387">
          <cell r="A387" t="str">
            <v>Ljukshin Sergey</v>
          </cell>
          <cell r="B387">
            <v>1206.8681640625</v>
          </cell>
          <cell r="C387">
            <v>1</v>
          </cell>
          <cell r="D387" t="str">
            <v>RUS</v>
          </cell>
          <cell r="E387">
            <v>1544</v>
          </cell>
          <cell r="F387">
            <v>1544</v>
          </cell>
          <cell r="G387">
            <v>1544</v>
          </cell>
          <cell r="H387">
            <v>1544</v>
          </cell>
          <cell r="I387">
            <v>1544</v>
          </cell>
          <cell r="J387">
            <v>1544</v>
          </cell>
          <cell r="K387">
            <v>1544</v>
          </cell>
          <cell r="L387">
            <v>1544</v>
          </cell>
          <cell r="M387">
            <v>1544</v>
          </cell>
          <cell r="N387">
            <v>1544</v>
          </cell>
          <cell r="O387">
            <v>1544</v>
          </cell>
          <cell r="P387">
            <v>1544</v>
          </cell>
          <cell r="Q387">
            <v>1544</v>
          </cell>
          <cell r="R387">
            <v>1544</v>
          </cell>
          <cell r="S387">
            <v>1544</v>
          </cell>
          <cell r="T387">
            <v>1544</v>
          </cell>
          <cell r="U387">
            <v>1544</v>
          </cell>
          <cell r="V387">
            <v>1544</v>
          </cell>
          <cell r="W387">
            <v>1544</v>
          </cell>
          <cell r="X387">
            <v>1544</v>
          </cell>
          <cell r="Y387">
            <v>1544</v>
          </cell>
          <cell r="Z387">
            <v>1544</v>
          </cell>
          <cell r="AA387">
            <v>1544</v>
          </cell>
        </row>
        <row r="388">
          <cell r="A388" t="str">
            <v>Dravnieks Vairis</v>
          </cell>
          <cell r="B388">
            <v>1544</v>
          </cell>
          <cell r="C388">
            <v>1544</v>
          </cell>
          <cell r="D388" t="str">
            <v>USA</v>
          </cell>
          <cell r="E388">
            <v>1461.3345322272978</v>
          </cell>
          <cell r="F388">
            <v>16</v>
          </cell>
          <cell r="G388">
            <v>21.948624411004712</v>
          </cell>
          <cell r="H388">
            <v>21.948623657226563</v>
          </cell>
          <cell r="I388">
            <v>21.948623657226563</v>
          </cell>
          <cell r="J388">
            <v>21.948623657226563</v>
          </cell>
          <cell r="K388">
            <v>21.948623657226563</v>
          </cell>
          <cell r="L388">
            <v>21.948623657226563</v>
          </cell>
          <cell r="M388">
            <v>21.948623657226563</v>
          </cell>
          <cell r="N388">
            <v>14</v>
          </cell>
          <cell r="O388">
            <v>33.529363718042966</v>
          </cell>
          <cell r="P388">
            <v>33.52935791015625</v>
          </cell>
          <cell r="Q388">
            <v>33.52935791015625</v>
          </cell>
          <cell r="R388">
            <v>33.52935791015625</v>
          </cell>
          <cell r="S388">
            <v>33.52935791015625</v>
          </cell>
          <cell r="T388">
            <v>33.52935791015625</v>
          </cell>
          <cell r="U388">
            <v>33.52935791015625</v>
          </cell>
          <cell r="V388">
            <v>33.52935791015625</v>
          </cell>
          <cell r="W388">
            <v>33.52935791015625</v>
          </cell>
          <cell r="X388">
            <v>33.52935791015625</v>
          </cell>
          <cell r="Y388">
            <v>33.52935791015625</v>
          </cell>
          <cell r="Z388">
            <v>33.52935791015625</v>
          </cell>
          <cell r="AA388">
            <v>33.52935791015625</v>
          </cell>
        </row>
        <row r="389">
          <cell r="A389" t="str">
            <v>Logins Arvis</v>
          </cell>
          <cell r="B389">
            <v>33.52935791015625</v>
          </cell>
          <cell r="C389">
            <v>4</v>
          </cell>
          <cell r="D389" t="str">
            <v>GER</v>
          </cell>
          <cell r="E389">
            <v>1200</v>
          </cell>
          <cell r="F389">
            <v>1200</v>
          </cell>
          <cell r="G389">
            <v>1200</v>
          </cell>
          <cell r="H389">
            <v>1200</v>
          </cell>
          <cell r="I389">
            <v>1200</v>
          </cell>
          <cell r="J389">
            <v>1200</v>
          </cell>
          <cell r="K389">
            <v>1200</v>
          </cell>
          <cell r="L389">
            <v>1200</v>
          </cell>
          <cell r="M389">
            <v>1200</v>
          </cell>
          <cell r="N389">
            <v>1200</v>
          </cell>
          <cell r="O389">
            <v>1200</v>
          </cell>
          <cell r="P389">
            <v>1200</v>
          </cell>
          <cell r="Q389">
            <v>1200</v>
          </cell>
          <cell r="R389">
            <v>1200</v>
          </cell>
          <cell r="S389">
            <v>1200</v>
          </cell>
          <cell r="T389">
            <v>1200</v>
          </cell>
          <cell r="U389">
            <v>1200</v>
          </cell>
          <cell r="V389">
            <v>1200</v>
          </cell>
          <cell r="W389">
            <v>1200</v>
          </cell>
          <cell r="X389">
            <v>1200</v>
          </cell>
          <cell r="Y389">
            <v>1200</v>
          </cell>
          <cell r="Z389">
            <v>1200</v>
          </cell>
          <cell r="AA389">
            <v>1200</v>
          </cell>
        </row>
        <row r="390">
          <cell r="A390" t="str">
            <v>Lokis Janis</v>
          </cell>
          <cell r="B390">
            <v>1200</v>
          </cell>
          <cell r="C390">
            <v>3</v>
          </cell>
          <cell r="D390" t="str">
            <v>LAT</v>
          </cell>
          <cell r="E390">
            <v>1513</v>
          </cell>
          <cell r="F390">
            <v>1513</v>
          </cell>
          <cell r="G390">
            <v>1513</v>
          </cell>
          <cell r="H390">
            <v>1513</v>
          </cell>
          <cell r="I390">
            <v>1513</v>
          </cell>
          <cell r="J390">
            <v>30</v>
          </cell>
          <cell r="K390">
            <v>32.917473179070669</v>
          </cell>
          <cell r="L390">
            <v>32.917449951171875</v>
          </cell>
          <cell r="M390">
            <v>32.917449951171875</v>
          </cell>
          <cell r="N390">
            <v>32.917449951171875</v>
          </cell>
          <cell r="O390">
            <v>32.917449951171875</v>
          </cell>
          <cell r="P390">
            <v>32.917449951171875</v>
          </cell>
          <cell r="Q390">
            <v>32.917449951171875</v>
          </cell>
          <cell r="R390">
            <v>32.917449951171875</v>
          </cell>
          <cell r="S390">
            <v>32.917449951171875</v>
          </cell>
          <cell r="T390">
            <v>32.917449951171875</v>
          </cell>
          <cell r="U390">
            <v>32.917449951171875</v>
          </cell>
          <cell r="V390">
            <v>32.917449951171875</v>
          </cell>
          <cell r="W390">
            <v>32.917449951171875</v>
          </cell>
          <cell r="X390">
            <v>32.917449951171875</v>
          </cell>
          <cell r="Y390">
            <v>32.917449951171875</v>
          </cell>
          <cell r="Z390">
            <v>32.917449951171875</v>
          </cell>
          <cell r="AA390">
            <v>32.917449951171875</v>
          </cell>
        </row>
        <row r="391">
          <cell r="A391" t="str">
            <v>Lomonoss Sergejs</v>
          </cell>
          <cell r="B391">
            <v>32.917449951171875</v>
          </cell>
          <cell r="C391">
            <v>2</v>
          </cell>
          <cell r="D391" t="str">
            <v>LAT</v>
          </cell>
          <cell r="E391">
            <v>1680.5748458733765</v>
          </cell>
          <cell r="F391">
            <v>1680.57421875</v>
          </cell>
          <cell r="G391">
            <v>1680.57421875</v>
          </cell>
          <cell r="H391">
            <v>1680.57421875</v>
          </cell>
          <cell r="I391">
            <v>1680.57421875</v>
          </cell>
          <cell r="J391">
            <v>1680.57421875</v>
          </cell>
          <cell r="K391">
            <v>1680.57421875</v>
          </cell>
          <cell r="L391">
            <v>1680.57421875</v>
          </cell>
          <cell r="M391">
            <v>1680.57421875</v>
          </cell>
          <cell r="N391">
            <v>1680.57421875</v>
          </cell>
          <cell r="O391">
            <v>1680.57421875</v>
          </cell>
          <cell r="P391">
            <v>1680.57421875</v>
          </cell>
          <cell r="Q391">
            <v>1680.57421875</v>
          </cell>
          <cell r="R391">
            <v>1680.57421875</v>
          </cell>
          <cell r="S391">
            <v>1680.57421875</v>
          </cell>
          <cell r="T391">
            <v>1680.57421875</v>
          </cell>
          <cell r="U391">
            <v>1680.57421875</v>
          </cell>
          <cell r="V391">
            <v>1680.57421875</v>
          </cell>
          <cell r="W391">
            <v>1680.57421875</v>
          </cell>
          <cell r="X391">
            <v>1680.57421875</v>
          </cell>
          <cell r="Y391">
            <v>1680.57421875</v>
          </cell>
          <cell r="Z391">
            <v>1680.57421875</v>
          </cell>
          <cell r="AA391">
            <v>1680.57421875</v>
          </cell>
        </row>
        <row r="392">
          <cell r="A392" t="str">
            <v>Losevs Valentins</v>
          </cell>
          <cell r="B392">
            <v>1680.57421875</v>
          </cell>
          <cell r="C392">
            <v>1680.57421875</v>
          </cell>
          <cell r="D392" t="str">
            <v>LAT</v>
          </cell>
          <cell r="E392">
            <v>1256</v>
          </cell>
          <cell r="F392">
            <v>1256</v>
          </cell>
          <cell r="G392">
            <v>1256</v>
          </cell>
          <cell r="H392">
            <v>1256</v>
          </cell>
          <cell r="I392">
            <v>1256</v>
          </cell>
          <cell r="J392">
            <v>1256</v>
          </cell>
          <cell r="K392">
            <v>1256</v>
          </cell>
          <cell r="L392">
            <v>1256</v>
          </cell>
          <cell r="M392">
            <v>1256</v>
          </cell>
          <cell r="N392">
            <v>1256</v>
          </cell>
          <cell r="O392">
            <v>1256</v>
          </cell>
          <cell r="P392">
            <v>1256</v>
          </cell>
          <cell r="Q392">
            <v>1256</v>
          </cell>
          <cell r="R392">
            <v>1256</v>
          </cell>
          <cell r="S392">
            <v>1256</v>
          </cell>
          <cell r="T392">
            <v>1256</v>
          </cell>
          <cell r="U392">
            <v>1256</v>
          </cell>
          <cell r="V392">
            <v>1256</v>
          </cell>
          <cell r="W392">
            <v>1256</v>
          </cell>
          <cell r="X392">
            <v>1256</v>
          </cell>
          <cell r="Y392">
            <v>1256</v>
          </cell>
          <cell r="Z392">
            <v>1256</v>
          </cell>
          <cell r="AA392">
            <v>1256</v>
          </cell>
        </row>
        <row r="393">
          <cell r="A393" t="str">
            <v>Lujan Tony</v>
          </cell>
          <cell r="B393">
            <v>1256</v>
          </cell>
          <cell r="C393">
            <v>2</v>
          </cell>
          <cell r="D393" t="str">
            <v>USA</v>
          </cell>
          <cell r="E393">
            <v>1600</v>
          </cell>
          <cell r="F393">
            <v>1600</v>
          </cell>
          <cell r="G393">
            <v>1600</v>
          </cell>
          <cell r="H393">
            <v>1600</v>
          </cell>
          <cell r="I393">
            <v>1600</v>
          </cell>
          <cell r="J393">
            <v>1600</v>
          </cell>
          <cell r="K393">
            <v>1600</v>
          </cell>
          <cell r="L393">
            <v>1600</v>
          </cell>
          <cell r="M393">
            <v>1600</v>
          </cell>
          <cell r="N393">
            <v>1600</v>
          </cell>
          <cell r="O393">
            <v>1600</v>
          </cell>
          <cell r="P393">
            <v>1600</v>
          </cell>
          <cell r="Q393">
            <v>1600</v>
          </cell>
          <cell r="R393">
            <v>1600</v>
          </cell>
          <cell r="S393">
            <v>1600</v>
          </cell>
          <cell r="T393">
            <v>1600</v>
          </cell>
          <cell r="U393">
            <v>1600</v>
          </cell>
          <cell r="V393">
            <v>1600</v>
          </cell>
          <cell r="W393">
            <v>1600</v>
          </cell>
          <cell r="X393">
            <v>1600</v>
          </cell>
          <cell r="Y393">
            <v>1600</v>
          </cell>
          <cell r="Z393">
            <v>1600</v>
          </cell>
          <cell r="AA393">
            <v>1600</v>
          </cell>
        </row>
        <row r="394">
          <cell r="A394" t="str">
            <v>Lukasevics Vjaceslavs</v>
          </cell>
          <cell r="B394">
            <v>1600</v>
          </cell>
          <cell r="C394">
            <v>1600</v>
          </cell>
          <cell r="D394" t="str">
            <v>LAT</v>
          </cell>
          <cell r="E394">
            <v>1476</v>
          </cell>
          <cell r="F394">
            <v>1476</v>
          </cell>
          <cell r="G394">
            <v>1476</v>
          </cell>
          <cell r="H394">
            <v>1476</v>
          </cell>
          <cell r="I394">
            <v>1476</v>
          </cell>
          <cell r="J394">
            <v>1476</v>
          </cell>
          <cell r="K394">
            <v>1476</v>
          </cell>
          <cell r="L394">
            <v>1476</v>
          </cell>
          <cell r="M394">
            <v>1476</v>
          </cell>
          <cell r="N394">
            <v>1476</v>
          </cell>
          <cell r="O394">
            <v>1476</v>
          </cell>
          <cell r="P394">
            <v>1476</v>
          </cell>
          <cell r="Q394">
            <v>1476</v>
          </cell>
          <cell r="R394">
            <v>1476</v>
          </cell>
          <cell r="S394">
            <v>1476</v>
          </cell>
          <cell r="T394">
            <v>1476</v>
          </cell>
          <cell r="U394">
            <v>1476</v>
          </cell>
          <cell r="V394">
            <v>1476</v>
          </cell>
          <cell r="W394">
            <v>1476</v>
          </cell>
          <cell r="X394">
            <v>1476</v>
          </cell>
          <cell r="Y394">
            <v>1476</v>
          </cell>
          <cell r="Z394">
            <v>1476</v>
          </cell>
          <cell r="AA394">
            <v>1476</v>
          </cell>
        </row>
        <row r="395">
          <cell r="A395" t="str">
            <v>Lukins Viktors</v>
          </cell>
          <cell r="B395">
            <v>1476</v>
          </cell>
          <cell r="C395" t="str">
            <v>NM</v>
          </cell>
          <cell r="D395" t="str">
            <v>LAT</v>
          </cell>
          <cell r="E395">
            <v>2060.0689672106196</v>
          </cell>
          <cell r="F395">
            <v>2060.068359375</v>
          </cell>
          <cell r="G395">
            <v>2060.068359375</v>
          </cell>
          <cell r="H395">
            <v>2060.068359375</v>
          </cell>
          <cell r="I395">
            <v>2060.068359375</v>
          </cell>
          <cell r="J395">
            <v>2060.068359375</v>
          </cell>
          <cell r="K395">
            <v>2060.068359375</v>
          </cell>
          <cell r="L395">
            <v>2060.068359375</v>
          </cell>
          <cell r="M395">
            <v>2060.068359375</v>
          </cell>
          <cell r="N395">
            <v>2060.068359375</v>
          </cell>
          <cell r="O395">
            <v>2060.068359375</v>
          </cell>
          <cell r="P395">
            <v>2060.068359375</v>
          </cell>
          <cell r="Q395">
            <v>2060.068359375</v>
          </cell>
          <cell r="R395">
            <v>2060.068359375</v>
          </cell>
          <cell r="S395">
            <v>2060.068359375</v>
          </cell>
          <cell r="T395">
            <v>2060.068359375</v>
          </cell>
          <cell r="U395">
            <v>2060.068359375</v>
          </cell>
          <cell r="V395">
            <v>2060.068359375</v>
          </cell>
          <cell r="W395">
            <v>2060.068359375</v>
          </cell>
          <cell r="X395">
            <v>2060.068359375</v>
          </cell>
          <cell r="Y395">
            <v>2060.068359375</v>
          </cell>
          <cell r="Z395">
            <v>2060.068359375</v>
          </cell>
          <cell r="AA395">
            <v>2060.068359375</v>
          </cell>
        </row>
        <row r="396">
          <cell r="A396" t="str">
            <v>Lulaks Laimonis</v>
          </cell>
          <cell r="B396">
            <v>2060.068359375</v>
          </cell>
          <cell r="C396">
            <v>2060.068359375</v>
          </cell>
          <cell r="D396" t="str">
            <v>LAT</v>
          </cell>
          <cell r="E396">
            <v>1581.8055853078695</v>
          </cell>
          <cell r="F396">
            <v>1581.8046875</v>
          </cell>
          <cell r="G396">
            <v>1581.8046875</v>
          </cell>
          <cell r="H396">
            <v>1581.8046875</v>
          </cell>
          <cell r="I396">
            <v>1581.8046875</v>
          </cell>
          <cell r="J396">
            <v>1581.8046875</v>
          </cell>
          <cell r="K396">
            <v>1581.8046875</v>
          </cell>
          <cell r="L396">
            <v>1581.8046875</v>
          </cell>
          <cell r="M396">
            <v>1581.8046875</v>
          </cell>
          <cell r="N396">
            <v>1581.8046875</v>
          </cell>
          <cell r="O396">
            <v>1581.8046875</v>
          </cell>
          <cell r="P396">
            <v>1581.8046875</v>
          </cell>
          <cell r="Q396">
            <v>1581.8046875</v>
          </cell>
          <cell r="R396">
            <v>1581.8046875</v>
          </cell>
          <cell r="S396">
            <v>1581.8046875</v>
          </cell>
          <cell r="T396">
            <v>1581.8046875</v>
          </cell>
          <cell r="U396">
            <v>1581.8046875</v>
          </cell>
          <cell r="V396">
            <v>1581.8046875</v>
          </cell>
          <cell r="W396">
            <v>1581.8046875</v>
          </cell>
          <cell r="X396">
            <v>1581.8046875</v>
          </cell>
          <cell r="Y396">
            <v>1581.8046875</v>
          </cell>
          <cell r="Z396">
            <v>1581.8046875</v>
          </cell>
          <cell r="AA396">
            <v>1581.8046875</v>
          </cell>
        </row>
        <row r="397">
          <cell r="A397" t="str">
            <v>Lupynos Oleksandr</v>
          </cell>
          <cell r="B397">
            <v>1581.8046875</v>
          </cell>
          <cell r="C397">
            <v>1581.8046875</v>
          </cell>
          <cell r="D397" t="str">
            <v>UKR</v>
          </cell>
          <cell r="E397">
            <v>1217.8006739050868</v>
          </cell>
          <cell r="F397">
            <v>1217.7998046875</v>
          </cell>
          <cell r="G397">
            <v>1217.7998046875</v>
          </cell>
          <cell r="H397">
            <v>1217.7998046875</v>
          </cell>
          <cell r="I397">
            <v>1217.7998046875</v>
          </cell>
          <cell r="J397">
            <v>1217.7998046875</v>
          </cell>
          <cell r="K397">
            <v>1217.7998046875</v>
          </cell>
          <cell r="L397">
            <v>1217.7998046875</v>
          </cell>
          <cell r="M397">
            <v>1217.7998046875</v>
          </cell>
          <cell r="N397">
            <v>1217.7998046875</v>
          </cell>
          <cell r="O397">
            <v>1217.7998046875</v>
          </cell>
          <cell r="P397">
            <v>1217.7998046875</v>
          </cell>
          <cell r="Q397">
            <v>1217.7998046875</v>
          </cell>
          <cell r="R397">
            <v>1217.7998046875</v>
          </cell>
          <cell r="S397">
            <v>1217.7998046875</v>
          </cell>
          <cell r="T397">
            <v>1217.7998046875</v>
          </cell>
          <cell r="U397">
            <v>1217.7998046875</v>
          </cell>
          <cell r="V397">
            <v>1217.7998046875</v>
          </cell>
          <cell r="W397">
            <v>1217.7998046875</v>
          </cell>
          <cell r="X397">
            <v>1217.7998046875</v>
          </cell>
          <cell r="Y397">
            <v>1217.7998046875</v>
          </cell>
          <cell r="Z397">
            <v>1217.7998046875</v>
          </cell>
          <cell r="AA397">
            <v>1217.7998046875</v>
          </cell>
        </row>
        <row r="398">
          <cell r="A398" t="str">
            <v>Lutsenko Mikhail</v>
          </cell>
          <cell r="B398">
            <v>1217.7998046875</v>
          </cell>
          <cell r="C398">
            <v>4</v>
          </cell>
          <cell r="D398" t="str">
            <v>RUS</v>
          </cell>
          <cell r="E398">
            <v>1291.6024785328968</v>
          </cell>
          <cell r="F398">
            <v>1291.6015625</v>
          </cell>
          <cell r="G398">
            <v>1291.6015625</v>
          </cell>
          <cell r="H398">
            <v>1291.6015625</v>
          </cell>
          <cell r="I398">
            <v>1291.6015625</v>
          </cell>
          <cell r="J398">
            <v>1291.6015625</v>
          </cell>
          <cell r="K398">
            <v>1291.6015625</v>
          </cell>
          <cell r="L398">
            <v>1291.6015625</v>
          </cell>
          <cell r="M398">
            <v>1291.6015625</v>
          </cell>
          <cell r="N398">
            <v>1291.6015625</v>
          </cell>
          <cell r="O398">
            <v>1291.6015625</v>
          </cell>
          <cell r="P398">
            <v>1291.6015625</v>
          </cell>
          <cell r="Q398">
            <v>1291.6015625</v>
          </cell>
          <cell r="R398">
            <v>1291.6015625</v>
          </cell>
          <cell r="S398">
            <v>1291.6015625</v>
          </cell>
          <cell r="T398">
            <v>1291.6015625</v>
          </cell>
          <cell r="U398">
            <v>1291.6015625</v>
          </cell>
          <cell r="V398">
            <v>1291.6015625</v>
          </cell>
          <cell r="W398">
            <v>1291.6015625</v>
          </cell>
          <cell r="X398">
            <v>1291.6015625</v>
          </cell>
          <cell r="Y398">
            <v>1291.6015625</v>
          </cell>
          <cell r="Z398">
            <v>1291.6015625</v>
          </cell>
          <cell r="AA398">
            <v>1291.6015625</v>
          </cell>
        </row>
        <row r="399">
          <cell r="A399" t="str">
            <v>Majors Gunars</v>
          </cell>
          <cell r="B399">
            <v>1291.6015625</v>
          </cell>
          <cell r="C399">
            <v>1</v>
          </cell>
          <cell r="D399" t="str">
            <v>LAT</v>
          </cell>
          <cell r="E399">
            <v>1777.3873524677333</v>
          </cell>
          <cell r="F399">
            <v>1777.38671875</v>
          </cell>
          <cell r="G399">
            <v>1777.38671875</v>
          </cell>
          <cell r="H399">
            <v>1777.38671875</v>
          </cell>
          <cell r="I399">
            <v>1777.38671875</v>
          </cell>
          <cell r="J399">
            <v>1777.38671875</v>
          </cell>
          <cell r="K399">
            <v>1777.38671875</v>
          </cell>
          <cell r="L399">
            <v>1777.38671875</v>
          </cell>
          <cell r="M399">
            <v>1777.38671875</v>
          </cell>
          <cell r="N399">
            <v>1777.38671875</v>
          </cell>
          <cell r="O399">
            <v>1777.38671875</v>
          </cell>
          <cell r="P399">
            <v>1777.38671875</v>
          </cell>
          <cell r="Q399">
            <v>1777.38671875</v>
          </cell>
          <cell r="R399">
            <v>1777.38671875</v>
          </cell>
          <cell r="S399">
            <v>1777.38671875</v>
          </cell>
          <cell r="T399">
            <v>1777.38671875</v>
          </cell>
          <cell r="U399">
            <v>1777.38671875</v>
          </cell>
          <cell r="V399">
            <v>1777.38671875</v>
          </cell>
          <cell r="W399">
            <v>1777.38671875</v>
          </cell>
          <cell r="X399">
            <v>1777.38671875</v>
          </cell>
          <cell r="Y399">
            <v>1777.38671875</v>
          </cell>
          <cell r="Z399">
            <v>1777.38671875</v>
          </cell>
          <cell r="AA399">
            <v>1777.38671875</v>
          </cell>
        </row>
        <row r="400">
          <cell r="A400" t="str">
            <v>Malahovskis Viktors</v>
          </cell>
          <cell r="B400">
            <v>1777.38671875</v>
          </cell>
          <cell r="C400" t="str">
            <v>NM</v>
          </cell>
          <cell r="D400" t="str">
            <v>LAT</v>
          </cell>
          <cell r="E400">
            <v>1985</v>
          </cell>
          <cell r="F400">
            <v>1985</v>
          </cell>
          <cell r="G400">
            <v>1985</v>
          </cell>
          <cell r="H400">
            <v>1985</v>
          </cell>
          <cell r="I400">
            <v>1985</v>
          </cell>
          <cell r="J400">
            <v>1985</v>
          </cell>
          <cell r="K400">
            <v>1985</v>
          </cell>
          <cell r="L400">
            <v>1985</v>
          </cell>
          <cell r="M400">
            <v>1985</v>
          </cell>
          <cell r="N400">
            <v>1985</v>
          </cell>
          <cell r="O400">
            <v>1985</v>
          </cell>
          <cell r="P400">
            <v>1985</v>
          </cell>
          <cell r="Q400">
            <v>1985</v>
          </cell>
          <cell r="R400">
            <v>1985</v>
          </cell>
          <cell r="S400">
            <v>1985</v>
          </cell>
          <cell r="T400">
            <v>1985</v>
          </cell>
          <cell r="U400">
            <v>1985</v>
          </cell>
          <cell r="V400">
            <v>1985</v>
          </cell>
          <cell r="W400">
            <v>1985</v>
          </cell>
          <cell r="X400">
            <v>1985</v>
          </cell>
          <cell r="Y400">
            <v>1985</v>
          </cell>
          <cell r="Z400">
            <v>1985</v>
          </cell>
          <cell r="AA400">
            <v>1985</v>
          </cell>
        </row>
        <row r="401">
          <cell r="A401" t="str">
            <v>Malcenieks Janis</v>
          </cell>
          <cell r="B401">
            <v>1985</v>
          </cell>
          <cell r="C401">
            <v>1985</v>
          </cell>
          <cell r="D401" t="str">
            <v>LAT</v>
          </cell>
          <cell r="E401">
            <v>1714</v>
          </cell>
          <cell r="F401">
            <v>1714</v>
          </cell>
          <cell r="G401">
            <v>1714</v>
          </cell>
          <cell r="H401">
            <v>1714</v>
          </cell>
          <cell r="I401">
            <v>1714</v>
          </cell>
          <cell r="J401">
            <v>1714</v>
          </cell>
          <cell r="K401">
            <v>1714</v>
          </cell>
          <cell r="L401">
            <v>1714</v>
          </cell>
          <cell r="M401">
            <v>1714</v>
          </cell>
          <cell r="N401">
            <v>1714</v>
          </cell>
          <cell r="O401">
            <v>1714</v>
          </cell>
          <cell r="P401">
            <v>1714</v>
          </cell>
          <cell r="Q401">
            <v>1714</v>
          </cell>
          <cell r="R401">
            <v>1714</v>
          </cell>
          <cell r="S401">
            <v>1714</v>
          </cell>
          <cell r="T401">
            <v>1714</v>
          </cell>
          <cell r="U401">
            <v>1714</v>
          </cell>
          <cell r="V401">
            <v>1714</v>
          </cell>
          <cell r="W401">
            <v>1714</v>
          </cell>
          <cell r="X401">
            <v>1714</v>
          </cell>
          <cell r="Y401">
            <v>1714</v>
          </cell>
          <cell r="Z401">
            <v>1714</v>
          </cell>
          <cell r="AA401">
            <v>1714</v>
          </cell>
        </row>
        <row r="402">
          <cell r="A402" t="str">
            <v>Malecs Ivo </v>
          </cell>
          <cell r="B402">
            <v>1714</v>
          </cell>
          <cell r="C402">
            <v>1714</v>
          </cell>
          <cell r="D402" t="str">
            <v>USA</v>
          </cell>
          <cell r="E402">
            <v>1200</v>
          </cell>
          <cell r="F402">
            <v>1200</v>
          </cell>
          <cell r="G402">
            <v>1200</v>
          </cell>
          <cell r="H402">
            <v>1200</v>
          </cell>
          <cell r="I402">
            <v>1200</v>
          </cell>
          <cell r="J402">
            <v>1200</v>
          </cell>
          <cell r="K402">
            <v>1200</v>
          </cell>
          <cell r="L402">
            <v>1200</v>
          </cell>
          <cell r="M402">
            <v>1200</v>
          </cell>
          <cell r="N402">
            <v>1200</v>
          </cell>
          <cell r="O402">
            <v>1200</v>
          </cell>
          <cell r="P402">
            <v>1200</v>
          </cell>
          <cell r="Q402">
            <v>1200</v>
          </cell>
          <cell r="R402">
            <v>1200</v>
          </cell>
          <cell r="S402">
            <v>1200</v>
          </cell>
          <cell r="T402">
            <v>1200</v>
          </cell>
          <cell r="U402">
            <v>1200</v>
          </cell>
          <cell r="V402">
            <v>1200</v>
          </cell>
          <cell r="W402">
            <v>1200</v>
          </cell>
          <cell r="X402">
            <v>1200</v>
          </cell>
          <cell r="Y402">
            <v>1200</v>
          </cell>
          <cell r="Z402">
            <v>1200</v>
          </cell>
          <cell r="AA402">
            <v>1200</v>
          </cell>
        </row>
        <row r="403">
          <cell r="A403" t="str">
            <v>Malinowski Mariusz</v>
          </cell>
          <cell r="B403">
            <v>1200</v>
          </cell>
          <cell r="C403">
            <v>1200</v>
          </cell>
          <cell r="D403" t="str">
            <v>POL</v>
          </cell>
          <cell r="E403">
            <v>1220.8620641579882</v>
          </cell>
          <cell r="F403">
            <v>1220.861328125</v>
          </cell>
          <cell r="G403">
            <v>1220.861328125</v>
          </cell>
          <cell r="H403">
            <v>1220.861328125</v>
          </cell>
          <cell r="I403">
            <v>1220.861328125</v>
          </cell>
          <cell r="J403">
            <v>1220.861328125</v>
          </cell>
          <cell r="K403">
            <v>1220.861328125</v>
          </cell>
          <cell r="L403">
            <v>1220.861328125</v>
          </cell>
          <cell r="M403">
            <v>1220.861328125</v>
          </cell>
          <cell r="N403">
            <v>1220.861328125</v>
          </cell>
          <cell r="O403">
            <v>1220.861328125</v>
          </cell>
          <cell r="P403">
            <v>1220.861328125</v>
          </cell>
          <cell r="Q403">
            <v>1220.861328125</v>
          </cell>
          <cell r="R403">
            <v>1220.861328125</v>
          </cell>
          <cell r="S403">
            <v>1220.861328125</v>
          </cell>
          <cell r="T403">
            <v>1220.861328125</v>
          </cell>
          <cell r="U403">
            <v>1220.861328125</v>
          </cell>
          <cell r="V403">
            <v>1220.861328125</v>
          </cell>
          <cell r="W403">
            <v>1220.861328125</v>
          </cell>
          <cell r="X403">
            <v>1220.861328125</v>
          </cell>
          <cell r="Y403">
            <v>1220.861328125</v>
          </cell>
          <cell r="Z403">
            <v>1220.861328125</v>
          </cell>
          <cell r="AA403">
            <v>1220.861328125</v>
          </cell>
        </row>
        <row r="404">
          <cell r="A404" t="str">
            <v xml:space="preserve">Manroze Juris </v>
          </cell>
          <cell r="B404">
            <v>1220.861328125</v>
          </cell>
          <cell r="C404">
            <v>1220.861328125</v>
          </cell>
          <cell r="D404" t="str">
            <v>USA</v>
          </cell>
          <cell r="E404">
            <v>1451.0759366709585</v>
          </cell>
          <cell r="F404">
            <v>13</v>
          </cell>
          <cell r="G404">
            <v>31.836248012718602</v>
          </cell>
          <cell r="H404">
            <v>31.83624267578125</v>
          </cell>
          <cell r="I404">
            <v>31.83624267578125</v>
          </cell>
          <cell r="J404">
            <v>31.83624267578125</v>
          </cell>
          <cell r="K404">
            <v>31.83624267578125</v>
          </cell>
          <cell r="L404">
            <v>14</v>
          </cell>
          <cell r="M404">
            <v>31.575433911882506</v>
          </cell>
          <cell r="N404">
            <v>15</v>
          </cell>
          <cell r="O404">
            <v>30.516285853184247</v>
          </cell>
          <cell r="P404">
            <v>30.516281127929688</v>
          </cell>
          <cell r="Q404">
            <v>30.516281127929688</v>
          </cell>
          <cell r="R404">
            <v>30.516281127929688</v>
          </cell>
          <cell r="S404">
            <v>30.516281127929688</v>
          </cell>
          <cell r="T404">
            <v>30.516281127929688</v>
          </cell>
          <cell r="U404">
            <v>30.516281127929688</v>
          </cell>
          <cell r="V404">
            <v>30.516281127929688</v>
          </cell>
          <cell r="W404">
            <v>30.516281127929688</v>
          </cell>
          <cell r="X404">
            <v>30.516281127929688</v>
          </cell>
          <cell r="Y404">
            <v>30.516281127929688</v>
          </cell>
          <cell r="Z404">
            <v>30.516281127929688</v>
          </cell>
          <cell r="AA404">
            <v>30.516281127929688</v>
          </cell>
        </row>
        <row r="405">
          <cell r="A405" t="str">
            <v>Marcels Kreicis</v>
          </cell>
          <cell r="B405">
            <v>30.516281127929688</v>
          </cell>
          <cell r="C405">
            <v>4</v>
          </cell>
          <cell r="D405" t="str">
            <v>GER</v>
          </cell>
          <cell r="E405">
            <v>1200</v>
          </cell>
          <cell r="F405">
            <v>1200</v>
          </cell>
          <cell r="G405">
            <v>1200</v>
          </cell>
          <cell r="H405">
            <v>1200</v>
          </cell>
          <cell r="I405">
            <v>1200</v>
          </cell>
          <cell r="J405">
            <v>1200</v>
          </cell>
          <cell r="K405">
            <v>1200</v>
          </cell>
          <cell r="L405">
            <v>1200</v>
          </cell>
          <cell r="M405">
            <v>1200</v>
          </cell>
          <cell r="N405">
            <v>1200</v>
          </cell>
          <cell r="O405">
            <v>1200</v>
          </cell>
          <cell r="P405">
            <v>1200</v>
          </cell>
          <cell r="Q405">
            <v>1200</v>
          </cell>
          <cell r="R405">
            <v>1200</v>
          </cell>
          <cell r="S405">
            <v>1200</v>
          </cell>
          <cell r="T405">
            <v>1200</v>
          </cell>
          <cell r="U405">
            <v>1200</v>
          </cell>
          <cell r="V405">
            <v>1200</v>
          </cell>
          <cell r="W405">
            <v>1200</v>
          </cell>
          <cell r="X405">
            <v>1200</v>
          </cell>
          <cell r="Y405">
            <v>1200</v>
          </cell>
          <cell r="Z405">
            <v>1200</v>
          </cell>
          <cell r="AA405">
            <v>1200</v>
          </cell>
        </row>
        <row r="406">
          <cell r="A406" t="str">
            <v>Markevics Janis</v>
          </cell>
          <cell r="B406" t="str">
            <v>IM</v>
          </cell>
          <cell r="C406">
            <v>1200</v>
          </cell>
          <cell r="D406" t="str">
            <v>LAT</v>
          </cell>
          <cell r="E406">
            <v>0</v>
          </cell>
          <cell r="F406">
            <v>0</v>
          </cell>
          <cell r="G406">
            <v>0</v>
          </cell>
          <cell r="H406">
            <v>0</v>
          </cell>
          <cell r="I406">
            <v>0</v>
          </cell>
          <cell r="J406">
            <v>0</v>
          </cell>
          <cell r="K406">
            <v>0</v>
          </cell>
          <cell r="L406">
            <v>0</v>
          </cell>
          <cell r="M406">
            <v>0</v>
          </cell>
          <cell r="N406">
            <v>0</v>
          </cell>
          <cell r="O406">
            <v>0</v>
          </cell>
          <cell r="P406">
            <v>0</v>
          </cell>
          <cell r="Q406">
            <v>0</v>
          </cell>
          <cell r="R406">
            <v>0</v>
          </cell>
          <cell r="S406">
            <v>0</v>
          </cell>
          <cell r="T406">
            <v>0</v>
          </cell>
          <cell r="U406">
            <v>0</v>
          </cell>
          <cell r="V406">
            <v>0</v>
          </cell>
          <cell r="W406">
            <v>0</v>
          </cell>
          <cell r="X406">
            <v>0</v>
          </cell>
          <cell r="Y406">
            <v>0</v>
          </cell>
          <cell r="Z406">
            <v>0</v>
          </cell>
          <cell r="AA406">
            <v>0</v>
          </cell>
        </row>
        <row r="407">
          <cell r="A407" t="str">
            <v>Markevics Ojars</v>
          </cell>
          <cell r="B407">
            <v>0</v>
          </cell>
          <cell r="C407">
            <v>1</v>
          </cell>
          <cell r="D407" t="str">
            <v>LAT</v>
          </cell>
          <cell r="E407">
            <v>1691.9274237559941</v>
          </cell>
          <cell r="F407">
            <v>1691.9267578125</v>
          </cell>
          <cell r="G407">
            <v>1691.9267578125</v>
          </cell>
          <cell r="H407">
            <v>1691.9267578125</v>
          </cell>
          <cell r="I407">
            <v>1691.9267578125</v>
          </cell>
          <cell r="J407">
            <v>1691.9267578125</v>
          </cell>
          <cell r="K407">
            <v>1691.9267578125</v>
          </cell>
          <cell r="L407">
            <v>1691.9267578125</v>
          </cell>
          <cell r="M407">
            <v>1691.9267578125</v>
          </cell>
          <cell r="N407">
            <v>1691.9267578125</v>
          </cell>
          <cell r="O407">
            <v>1691.9267578125</v>
          </cell>
          <cell r="P407">
            <v>1691.9267578125</v>
          </cell>
          <cell r="Q407">
            <v>1691.9267578125</v>
          </cell>
          <cell r="R407">
            <v>1691.9267578125</v>
          </cell>
          <cell r="S407">
            <v>1691.9267578125</v>
          </cell>
          <cell r="T407">
            <v>1691.9267578125</v>
          </cell>
          <cell r="U407">
            <v>1691.9267578125</v>
          </cell>
          <cell r="V407">
            <v>1691.9267578125</v>
          </cell>
          <cell r="W407">
            <v>1691.9267578125</v>
          </cell>
          <cell r="X407">
            <v>1691.9267578125</v>
          </cell>
          <cell r="Y407">
            <v>1691.9267578125</v>
          </cell>
          <cell r="Z407">
            <v>1691.9267578125</v>
          </cell>
          <cell r="AA407">
            <v>1691.9267578125</v>
          </cell>
        </row>
        <row r="408">
          <cell r="A408" t="str">
            <v>Marko Milonic</v>
          </cell>
          <cell r="B408">
            <v>1691.9267578125</v>
          </cell>
          <cell r="C408">
            <v>1691.9267578125</v>
          </cell>
          <cell r="D408" t="str">
            <v>SRB</v>
          </cell>
          <cell r="E408">
            <v>1211.9956191643032</v>
          </cell>
          <cell r="F408">
            <v>1211.9951171875</v>
          </cell>
          <cell r="G408">
            <v>1211.9951171875</v>
          </cell>
          <cell r="H408">
            <v>1211.9951171875</v>
          </cell>
          <cell r="I408">
            <v>1211.9951171875</v>
          </cell>
          <cell r="J408">
            <v>1211.9951171875</v>
          </cell>
          <cell r="K408">
            <v>1211.9951171875</v>
          </cell>
          <cell r="L408">
            <v>1211.9951171875</v>
          </cell>
          <cell r="M408">
            <v>1211.9951171875</v>
          </cell>
          <cell r="N408">
            <v>1211.9951171875</v>
          </cell>
          <cell r="O408">
            <v>1211.9951171875</v>
          </cell>
          <cell r="P408">
            <v>1211.9951171875</v>
          </cell>
          <cell r="Q408">
            <v>1211.9951171875</v>
          </cell>
          <cell r="R408">
            <v>1211.9951171875</v>
          </cell>
          <cell r="S408">
            <v>1211.9951171875</v>
          </cell>
          <cell r="T408">
            <v>1211.9951171875</v>
          </cell>
          <cell r="U408">
            <v>1211.9951171875</v>
          </cell>
          <cell r="V408">
            <v>1211.9951171875</v>
          </cell>
          <cell r="W408">
            <v>1211.9951171875</v>
          </cell>
          <cell r="X408">
            <v>1211.9951171875</v>
          </cell>
          <cell r="Y408">
            <v>1211.9951171875</v>
          </cell>
          <cell r="Z408">
            <v>1211.9951171875</v>
          </cell>
          <cell r="AA408">
            <v>1211.9951171875</v>
          </cell>
        </row>
        <row r="409">
          <cell r="A409" t="str">
            <v>Markus Arvis</v>
          </cell>
          <cell r="B409" t="str">
            <v>IM</v>
          </cell>
          <cell r="C409">
            <v>2</v>
          </cell>
          <cell r="D409" t="str">
            <v>LAT</v>
          </cell>
          <cell r="E409">
            <v>1917</v>
          </cell>
          <cell r="F409">
            <v>1917</v>
          </cell>
          <cell r="G409">
            <v>1917</v>
          </cell>
          <cell r="H409">
            <v>1917</v>
          </cell>
          <cell r="I409">
            <v>1917</v>
          </cell>
          <cell r="J409">
            <v>1917</v>
          </cell>
          <cell r="K409">
            <v>1917</v>
          </cell>
          <cell r="L409">
            <v>1917</v>
          </cell>
          <cell r="M409">
            <v>1917</v>
          </cell>
          <cell r="N409">
            <v>1917</v>
          </cell>
          <cell r="O409">
            <v>1917</v>
          </cell>
          <cell r="P409">
            <v>1917</v>
          </cell>
          <cell r="Q409">
            <v>1917</v>
          </cell>
          <cell r="R409">
            <v>1917</v>
          </cell>
          <cell r="S409">
            <v>1917</v>
          </cell>
          <cell r="T409">
            <v>1917</v>
          </cell>
          <cell r="U409">
            <v>1917</v>
          </cell>
          <cell r="V409">
            <v>1917</v>
          </cell>
          <cell r="W409">
            <v>1917</v>
          </cell>
          <cell r="X409">
            <v>1917</v>
          </cell>
          <cell r="Y409">
            <v>1917</v>
          </cell>
          <cell r="Z409">
            <v>1917</v>
          </cell>
          <cell r="AA409">
            <v>1917</v>
          </cell>
        </row>
        <row r="410">
          <cell r="A410" t="str">
            <v>Matrozis Armands</v>
          </cell>
          <cell r="B410">
            <v>1917</v>
          </cell>
          <cell r="C410" t="str">
            <v>NM</v>
          </cell>
          <cell r="D410" t="str">
            <v>LAT</v>
          </cell>
          <cell r="E410">
            <v>2037.8774293281572</v>
          </cell>
          <cell r="F410">
            <v>2037.876953125</v>
          </cell>
          <cell r="G410">
            <v>2037.876953125</v>
          </cell>
          <cell r="H410">
            <v>2037.876953125</v>
          </cell>
          <cell r="I410">
            <v>2037.876953125</v>
          </cell>
          <cell r="J410">
            <v>2037.876953125</v>
          </cell>
          <cell r="K410">
            <v>2037.876953125</v>
          </cell>
          <cell r="L410">
            <v>2037.876953125</v>
          </cell>
          <cell r="M410">
            <v>2037.876953125</v>
          </cell>
          <cell r="N410">
            <v>2037.876953125</v>
          </cell>
          <cell r="O410">
            <v>2037.876953125</v>
          </cell>
          <cell r="P410">
            <v>2037.876953125</v>
          </cell>
          <cell r="Q410">
            <v>2037.876953125</v>
          </cell>
          <cell r="R410">
            <v>2037.876953125</v>
          </cell>
          <cell r="S410">
            <v>2037.876953125</v>
          </cell>
          <cell r="T410">
            <v>2037.876953125</v>
          </cell>
          <cell r="U410">
            <v>2037.876953125</v>
          </cell>
          <cell r="V410">
            <v>2037.876953125</v>
          </cell>
          <cell r="W410">
            <v>2037.876953125</v>
          </cell>
          <cell r="X410">
            <v>2037.876953125</v>
          </cell>
          <cell r="Y410">
            <v>2037.876953125</v>
          </cell>
          <cell r="Z410">
            <v>2037.876953125</v>
          </cell>
          <cell r="AA410">
            <v>2037.876953125</v>
          </cell>
        </row>
        <row r="411">
          <cell r="A411" t="str">
            <v>Matulis Janis</v>
          </cell>
          <cell r="B411">
            <v>2037.876953125</v>
          </cell>
          <cell r="C411" t="str">
            <v>NM</v>
          </cell>
          <cell r="D411" t="str">
            <v>LAT</v>
          </cell>
          <cell r="E411">
            <v>1830.5370903295257</v>
          </cell>
          <cell r="F411">
            <v>1830.5361328125</v>
          </cell>
          <cell r="G411">
            <v>1830.5361328125</v>
          </cell>
          <cell r="H411">
            <v>1830.5361328125</v>
          </cell>
          <cell r="I411">
            <v>1830.5361328125</v>
          </cell>
          <cell r="J411">
            <v>1830.5361328125</v>
          </cell>
          <cell r="K411">
            <v>1830.5361328125</v>
          </cell>
          <cell r="L411">
            <v>1830.5361328125</v>
          </cell>
          <cell r="M411">
            <v>1830.5361328125</v>
          </cell>
          <cell r="N411">
            <v>1830.5361328125</v>
          </cell>
          <cell r="O411">
            <v>1830.5361328125</v>
          </cell>
          <cell r="P411">
            <v>1830.5361328125</v>
          </cell>
          <cell r="Q411">
            <v>1830.5361328125</v>
          </cell>
          <cell r="R411">
            <v>1830.5361328125</v>
          </cell>
          <cell r="S411">
            <v>1830.5361328125</v>
          </cell>
          <cell r="T411">
            <v>1830.5361328125</v>
          </cell>
          <cell r="U411">
            <v>1830.5361328125</v>
          </cell>
          <cell r="V411">
            <v>1830.5361328125</v>
          </cell>
          <cell r="W411">
            <v>1830.5361328125</v>
          </cell>
          <cell r="X411">
            <v>1830.5361328125</v>
          </cell>
          <cell r="Y411">
            <v>1830.5361328125</v>
          </cell>
          <cell r="Z411">
            <v>1830.5361328125</v>
          </cell>
          <cell r="AA411">
            <v>1830.5361328125</v>
          </cell>
        </row>
        <row r="412">
          <cell r="A412" t="str">
            <v>Matveev Aleksey</v>
          </cell>
          <cell r="B412">
            <v>1830.5361328125</v>
          </cell>
          <cell r="C412">
            <v>1830.5361328125</v>
          </cell>
          <cell r="D412" t="str">
            <v>RUS</v>
          </cell>
          <cell r="E412">
            <v>1611</v>
          </cell>
          <cell r="F412">
            <v>1611</v>
          </cell>
          <cell r="G412">
            <v>1611</v>
          </cell>
          <cell r="H412">
            <v>1611</v>
          </cell>
          <cell r="I412">
            <v>1611</v>
          </cell>
          <cell r="J412">
            <v>1611</v>
          </cell>
          <cell r="K412">
            <v>1611</v>
          </cell>
          <cell r="L412">
            <v>1611</v>
          </cell>
          <cell r="M412">
            <v>1611</v>
          </cell>
          <cell r="N412">
            <v>1611</v>
          </cell>
          <cell r="O412">
            <v>1611</v>
          </cell>
          <cell r="P412">
            <v>1611</v>
          </cell>
          <cell r="Q412">
            <v>1611</v>
          </cell>
          <cell r="R412">
            <v>1611</v>
          </cell>
          <cell r="S412">
            <v>1611</v>
          </cell>
          <cell r="T412">
            <v>1611</v>
          </cell>
          <cell r="U412">
            <v>1611</v>
          </cell>
          <cell r="V412">
            <v>1611</v>
          </cell>
          <cell r="W412">
            <v>1611</v>
          </cell>
          <cell r="X412">
            <v>1611</v>
          </cell>
          <cell r="Y412">
            <v>1611</v>
          </cell>
          <cell r="Z412">
            <v>1611</v>
          </cell>
          <cell r="AA412">
            <v>1611</v>
          </cell>
        </row>
        <row r="413">
          <cell r="A413" t="str">
            <v>Matveyakin Sergey</v>
          </cell>
          <cell r="B413">
            <v>1611</v>
          </cell>
          <cell r="C413">
            <v>1611</v>
          </cell>
          <cell r="D413" t="str">
            <v>RUS</v>
          </cell>
          <cell r="E413">
            <v>1435.8577373193377</v>
          </cell>
          <cell r="F413">
            <v>1435.857421875</v>
          </cell>
          <cell r="G413">
            <v>1435.857421875</v>
          </cell>
          <cell r="H413">
            <v>1435.857421875</v>
          </cell>
          <cell r="I413">
            <v>1435.857421875</v>
          </cell>
          <cell r="J413">
            <v>1435.857421875</v>
          </cell>
          <cell r="K413">
            <v>1435.857421875</v>
          </cell>
          <cell r="L413">
            <v>1435.857421875</v>
          </cell>
          <cell r="M413">
            <v>1435.857421875</v>
          </cell>
          <cell r="N413">
            <v>1435.857421875</v>
          </cell>
          <cell r="O413">
            <v>1435.857421875</v>
          </cell>
          <cell r="P413">
            <v>1435.857421875</v>
          </cell>
          <cell r="Q413">
            <v>1435.857421875</v>
          </cell>
          <cell r="R413">
            <v>1435.857421875</v>
          </cell>
          <cell r="S413">
            <v>1435.857421875</v>
          </cell>
          <cell r="T413">
            <v>1435.857421875</v>
          </cell>
          <cell r="U413">
            <v>1435.857421875</v>
          </cell>
          <cell r="V413">
            <v>1435.857421875</v>
          </cell>
          <cell r="W413">
            <v>1435.857421875</v>
          </cell>
          <cell r="X413">
            <v>1435.857421875</v>
          </cell>
          <cell r="Y413">
            <v>1435.857421875</v>
          </cell>
          <cell r="Z413">
            <v>1435.857421875</v>
          </cell>
          <cell r="AA413">
            <v>1435.857421875</v>
          </cell>
        </row>
        <row r="414">
          <cell r="A414" t="str">
            <v>Mednis Agris</v>
          </cell>
          <cell r="B414" t="str">
            <v>IM</v>
          </cell>
          <cell r="C414" t="str">
            <v>NM</v>
          </cell>
          <cell r="D414" t="str">
            <v>LAT</v>
          </cell>
          <cell r="E414">
            <v>2244.0269384675194</v>
          </cell>
          <cell r="F414">
            <v>2244.025390625</v>
          </cell>
          <cell r="G414">
            <v>2244.025390625</v>
          </cell>
          <cell r="H414">
            <v>2244.025390625</v>
          </cell>
          <cell r="I414">
            <v>2244.025390625</v>
          </cell>
          <cell r="J414">
            <v>2244.025390625</v>
          </cell>
          <cell r="K414">
            <v>2244.025390625</v>
          </cell>
          <cell r="L414">
            <v>2244.025390625</v>
          </cell>
          <cell r="M414">
            <v>2244.025390625</v>
          </cell>
          <cell r="N414">
            <v>2244.025390625</v>
          </cell>
          <cell r="O414">
            <v>2244.025390625</v>
          </cell>
          <cell r="P414">
            <v>2244.025390625</v>
          </cell>
          <cell r="Q414">
            <v>2244.025390625</v>
          </cell>
          <cell r="R414">
            <v>2244.025390625</v>
          </cell>
          <cell r="S414">
            <v>2244.025390625</v>
          </cell>
          <cell r="T414">
            <v>2244.025390625</v>
          </cell>
          <cell r="U414">
            <v>2244.025390625</v>
          </cell>
          <cell r="V414">
            <v>2244.025390625</v>
          </cell>
          <cell r="W414">
            <v>2244.025390625</v>
          </cell>
          <cell r="X414">
            <v>2244.025390625</v>
          </cell>
          <cell r="Y414">
            <v>2244.025390625</v>
          </cell>
          <cell r="Z414">
            <v>2244.025390625</v>
          </cell>
          <cell r="AA414">
            <v>2244.025390625</v>
          </cell>
        </row>
        <row r="415">
          <cell r="A415" t="str">
            <v>Mednis Aldis</v>
          </cell>
          <cell r="B415" t="str">
            <v>IGM</v>
          </cell>
          <cell r="C415" t="str">
            <v>GM</v>
          </cell>
          <cell r="D415" t="str">
            <v>LAT</v>
          </cell>
          <cell r="E415">
            <v>2183</v>
          </cell>
          <cell r="F415">
            <v>2183</v>
          </cell>
          <cell r="G415">
            <v>2183</v>
          </cell>
          <cell r="H415">
            <v>2183</v>
          </cell>
          <cell r="I415">
            <v>2183</v>
          </cell>
          <cell r="J415">
            <v>2183</v>
          </cell>
          <cell r="K415">
            <v>2183</v>
          </cell>
          <cell r="L415">
            <v>2183</v>
          </cell>
          <cell r="M415">
            <v>2183</v>
          </cell>
          <cell r="N415">
            <v>2183</v>
          </cell>
          <cell r="O415">
            <v>2183</v>
          </cell>
          <cell r="P415">
            <v>2183</v>
          </cell>
          <cell r="Q415">
            <v>2183</v>
          </cell>
          <cell r="R415">
            <v>2183</v>
          </cell>
          <cell r="S415">
            <v>2183</v>
          </cell>
          <cell r="T415">
            <v>2183</v>
          </cell>
          <cell r="U415">
            <v>2183</v>
          </cell>
          <cell r="V415">
            <v>2183</v>
          </cell>
          <cell r="W415">
            <v>2183</v>
          </cell>
          <cell r="X415">
            <v>2183</v>
          </cell>
          <cell r="Y415">
            <v>2183</v>
          </cell>
          <cell r="Z415">
            <v>2183</v>
          </cell>
          <cell r="AA415">
            <v>2183</v>
          </cell>
        </row>
        <row r="416">
          <cell r="A416" t="str">
            <v>Mehik Viljar</v>
          </cell>
          <cell r="B416">
            <v>2183</v>
          </cell>
          <cell r="C416">
            <v>2183</v>
          </cell>
          <cell r="D416" t="str">
            <v>EST</v>
          </cell>
          <cell r="E416">
            <v>1688.2087982923936</v>
          </cell>
          <cell r="F416">
            <v>1688.2080078125</v>
          </cell>
          <cell r="G416">
            <v>1688.2080078125</v>
          </cell>
          <cell r="H416">
            <v>1688.2080078125</v>
          </cell>
          <cell r="I416">
            <v>1688.2080078125</v>
          </cell>
          <cell r="J416">
            <v>1688.2080078125</v>
          </cell>
          <cell r="K416">
            <v>1688.2080078125</v>
          </cell>
          <cell r="L416">
            <v>1688.2080078125</v>
          </cell>
          <cell r="M416">
            <v>1688.2080078125</v>
          </cell>
          <cell r="N416">
            <v>1688.2080078125</v>
          </cell>
          <cell r="O416">
            <v>1688.2080078125</v>
          </cell>
          <cell r="P416">
            <v>1688.2080078125</v>
          </cell>
          <cell r="Q416">
            <v>1688.2080078125</v>
          </cell>
          <cell r="R416">
            <v>1688.2080078125</v>
          </cell>
          <cell r="S416">
            <v>1688.2080078125</v>
          </cell>
          <cell r="T416">
            <v>1688.2080078125</v>
          </cell>
          <cell r="U416">
            <v>1688.2080078125</v>
          </cell>
          <cell r="V416">
            <v>1688.2080078125</v>
          </cell>
          <cell r="W416">
            <v>1688.2080078125</v>
          </cell>
          <cell r="X416">
            <v>1688.2080078125</v>
          </cell>
          <cell r="Y416">
            <v>1688.2080078125</v>
          </cell>
          <cell r="Z416">
            <v>1688.2080078125</v>
          </cell>
          <cell r="AA416">
            <v>1688.2080078125</v>
          </cell>
        </row>
        <row r="417">
          <cell r="A417" t="str">
            <v>Daugavietis Janis</v>
          </cell>
          <cell r="B417">
            <v>1688.2080078125</v>
          </cell>
          <cell r="C417">
            <v>2</v>
          </cell>
          <cell r="D417" t="str">
            <v>USA</v>
          </cell>
          <cell r="E417">
            <v>1581.5453464207367</v>
          </cell>
          <cell r="F417">
            <v>4</v>
          </cell>
          <cell r="G417">
            <v>71.702786377708975</v>
          </cell>
          <cell r="H417">
            <v>71.7027587890625</v>
          </cell>
          <cell r="I417">
            <v>71.7027587890625</v>
          </cell>
          <cell r="J417">
            <v>71.7027587890625</v>
          </cell>
          <cell r="K417">
            <v>71.7027587890625</v>
          </cell>
          <cell r="L417">
            <v>71.7027587890625</v>
          </cell>
          <cell r="M417">
            <v>71.7027587890625</v>
          </cell>
          <cell r="N417">
            <v>16</v>
          </cell>
          <cell r="O417">
            <v>27.569178308385879</v>
          </cell>
          <cell r="P417">
            <v>27.569168090820313</v>
          </cell>
          <cell r="Q417">
            <v>27.569168090820313</v>
          </cell>
          <cell r="R417">
            <v>27.569168090820313</v>
          </cell>
          <cell r="S417">
            <v>27.569168090820313</v>
          </cell>
          <cell r="T417">
            <v>27.569168090820313</v>
          </cell>
          <cell r="U417">
            <v>27.569168090820313</v>
          </cell>
          <cell r="V417">
            <v>27.569168090820313</v>
          </cell>
          <cell r="W417">
            <v>27.569168090820313</v>
          </cell>
          <cell r="X417">
            <v>27.569168090820313</v>
          </cell>
          <cell r="Y417">
            <v>27.569168090820313</v>
          </cell>
          <cell r="Z417">
            <v>27.569168090820313</v>
          </cell>
          <cell r="AA417">
            <v>27.569168090820313</v>
          </cell>
        </row>
        <row r="418">
          <cell r="A418" t="str">
            <v>Melders Janis</v>
          </cell>
          <cell r="B418">
            <v>27.569168090820313</v>
          </cell>
          <cell r="C418" t="str">
            <v>CM</v>
          </cell>
          <cell r="D418" t="str">
            <v>LAT</v>
          </cell>
          <cell r="E418">
            <v>1832</v>
          </cell>
          <cell r="F418">
            <v>1832</v>
          </cell>
          <cell r="G418">
            <v>1832</v>
          </cell>
          <cell r="H418">
            <v>1832</v>
          </cell>
          <cell r="I418">
            <v>1832</v>
          </cell>
          <cell r="J418">
            <v>1832</v>
          </cell>
          <cell r="K418">
            <v>1832</v>
          </cell>
          <cell r="L418">
            <v>1832</v>
          </cell>
          <cell r="M418">
            <v>1832</v>
          </cell>
          <cell r="N418">
            <v>1832</v>
          </cell>
          <cell r="O418">
            <v>1832</v>
          </cell>
          <cell r="P418">
            <v>1832</v>
          </cell>
          <cell r="Q418">
            <v>1832</v>
          </cell>
          <cell r="R418">
            <v>1832</v>
          </cell>
          <cell r="S418">
            <v>1832</v>
          </cell>
          <cell r="T418">
            <v>1832</v>
          </cell>
          <cell r="U418">
            <v>1832</v>
          </cell>
          <cell r="V418">
            <v>1832</v>
          </cell>
          <cell r="W418">
            <v>1832</v>
          </cell>
          <cell r="X418">
            <v>1832</v>
          </cell>
          <cell r="Y418">
            <v>1832</v>
          </cell>
          <cell r="Z418">
            <v>1832</v>
          </cell>
          <cell r="AA418">
            <v>1832</v>
          </cell>
        </row>
        <row r="419">
          <cell r="A419" t="str">
            <v>Melko Zigfrids</v>
          </cell>
          <cell r="B419">
            <v>1832</v>
          </cell>
          <cell r="C419">
            <v>1832</v>
          </cell>
          <cell r="D419" t="str">
            <v>LAT</v>
          </cell>
          <cell r="E419">
            <v>1658</v>
          </cell>
          <cell r="F419">
            <v>1658</v>
          </cell>
          <cell r="G419">
            <v>1658</v>
          </cell>
          <cell r="H419">
            <v>1658</v>
          </cell>
          <cell r="I419">
            <v>1658</v>
          </cell>
          <cell r="J419">
            <v>1658</v>
          </cell>
          <cell r="K419">
            <v>1658</v>
          </cell>
          <cell r="L419">
            <v>1658</v>
          </cell>
          <cell r="M419">
            <v>1658</v>
          </cell>
          <cell r="N419">
            <v>1658</v>
          </cell>
          <cell r="O419">
            <v>1658</v>
          </cell>
          <cell r="P419">
            <v>1658</v>
          </cell>
          <cell r="Q419">
            <v>1658</v>
          </cell>
          <cell r="R419">
            <v>1658</v>
          </cell>
          <cell r="S419">
            <v>1658</v>
          </cell>
          <cell r="T419">
            <v>1658</v>
          </cell>
          <cell r="U419">
            <v>1658</v>
          </cell>
          <cell r="V419">
            <v>1658</v>
          </cell>
          <cell r="W419">
            <v>1658</v>
          </cell>
          <cell r="X419">
            <v>1658</v>
          </cell>
          <cell r="Y419">
            <v>1658</v>
          </cell>
          <cell r="Z419">
            <v>1658</v>
          </cell>
          <cell r="AA419">
            <v>1658</v>
          </cell>
        </row>
        <row r="420">
          <cell r="A420" t="str">
            <v>Melnikov Dmitriy</v>
          </cell>
          <cell r="B420">
            <v>1658</v>
          </cell>
          <cell r="C420">
            <v>3</v>
          </cell>
          <cell r="D420" t="str">
            <v>UKR</v>
          </cell>
          <cell r="E420">
            <v>1400</v>
          </cell>
          <cell r="F420">
            <v>1400</v>
          </cell>
          <cell r="G420">
            <v>1400</v>
          </cell>
          <cell r="H420">
            <v>1400</v>
          </cell>
          <cell r="I420">
            <v>1400</v>
          </cell>
          <cell r="J420">
            <v>1400</v>
          </cell>
          <cell r="K420">
            <v>1400</v>
          </cell>
          <cell r="L420">
            <v>1400</v>
          </cell>
          <cell r="M420">
            <v>1400</v>
          </cell>
          <cell r="N420">
            <v>1400</v>
          </cell>
          <cell r="O420">
            <v>1400</v>
          </cell>
          <cell r="P420">
            <v>1400</v>
          </cell>
          <cell r="Q420">
            <v>1400</v>
          </cell>
          <cell r="R420">
            <v>1400</v>
          </cell>
          <cell r="S420">
            <v>1400</v>
          </cell>
          <cell r="T420">
            <v>1400</v>
          </cell>
          <cell r="U420">
            <v>1400</v>
          </cell>
          <cell r="V420">
            <v>1400</v>
          </cell>
          <cell r="W420">
            <v>1400</v>
          </cell>
          <cell r="X420">
            <v>1400</v>
          </cell>
          <cell r="Y420">
            <v>1400</v>
          </cell>
          <cell r="Z420">
            <v>1400</v>
          </cell>
          <cell r="AA420">
            <v>1400</v>
          </cell>
        </row>
        <row r="421">
          <cell r="A421" t="str">
            <v>Talistu Urmas</v>
          </cell>
          <cell r="B421">
            <v>1400</v>
          </cell>
          <cell r="C421">
            <v>2</v>
          </cell>
          <cell r="D421" t="str">
            <v>EST</v>
          </cell>
          <cell r="E421">
            <v>1455.1591280773323</v>
          </cell>
          <cell r="F421">
            <v>1455.158203125</v>
          </cell>
          <cell r="G421">
            <v>1455.158203125</v>
          </cell>
          <cell r="H421">
            <v>1455.158203125</v>
          </cell>
          <cell r="I421">
            <v>1455.158203125</v>
          </cell>
          <cell r="J421">
            <v>53</v>
          </cell>
          <cell r="K421">
            <v>8.686907904954186</v>
          </cell>
          <cell r="L421">
            <v>18</v>
          </cell>
          <cell r="M421">
            <v>24.984075120651408</v>
          </cell>
          <cell r="N421">
            <v>17</v>
          </cell>
          <cell r="O421">
            <v>24.676744797029105</v>
          </cell>
          <cell r="P421">
            <v>24.676742553710938</v>
          </cell>
          <cell r="Q421">
            <v>24.676742553710938</v>
          </cell>
          <cell r="R421">
            <v>24.676742553710938</v>
          </cell>
          <cell r="S421">
            <v>24.676742553710938</v>
          </cell>
          <cell r="T421">
            <v>24.676742553710938</v>
          </cell>
          <cell r="U421">
            <v>24.676742553710938</v>
          </cell>
          <cell r="V421">
            <v>24.676742553710938</v>
          </cell>
          <cell r="W421">
            <v>24.676742553710938</v>
          </cell>
          <cell r="X421">
            <v>24.676742553710938</v>
          </cell>
          <cell r="Y421">
            <v>24.676742553710938</v>
          </cell>
          <cell r="Z421">
            <v>24.676742553710938</v>
          </cell>
          <cell r="AA421">
            <v>24.676742553710938</v>
          </cell>
        </row>
        <row r="422">
          <cell r="A422" t="str">
            <v>Mendris Aigars</v>
          </cell>
          <cell r="B422">
            <v>24.676742553710938</v>
          </cell>
          <cell r="C422">
            <v>3</v>
          </cell>
          <cell r="D422" t="str">
            <v>LAT</v>
          </cell>
          <cell r="E422">
            <v>1491</v>
          </cell>
          <cell r="F422">
            <v>1491</v>
          </cell>
          <cell r="G422">
            <v>1491</v>
          </cell>
          <cell r="H422">
            <v>1491</v>
          </cell>
          <cell r="I422">
            <v>1491</v>
          </cell>
          <cell r="J422">
            <v>1491</v>
          </cell>
          <cell r="K422">
            <v>1491</v>
          </cell>
          <cell r="L422">
            <v>1491</v>
          </cell>
          <cell r="M422">
            <v>1491</v>
          </cell>
          <cell r="N422">
            <v>1491</v>
          </cell>
          <cell r="O422">
            <v>1491</v>
          </cell>
          <cell r="P422">
            <v>1491</v>
          </cell>
          <cell r="Q422">
            <v>1491</v>
          </cell>
          <cell r="R422">
            <v>1491</v>
          </cell>
          <cell r="S422">
            <v>1491</v>
          </cell>
          <cell r="T422">
            <v>1491</v>
          </cell>
          <cell r="U422">
            <v>1491</v>
          </cell>
          <cell r="V422">
            <v>1491</v>
          </cell>
          <cell r="W422">
            <v>1491</v>
          </cell>
          <cell r="X422">
            <v>1491</v>
          </cell>
          <cell r="Y422">
            <v>1491</v>
          </cell>
          <cell r="Z422">
            <v>1491</v>
          </cell>
          <cell r="AA422">
            <v>1491</v>
          </cell>
        </row>
        <row r="423">
          <cell r="A423" t="str">
            <v>Mererand Urmas</v>
          </cell>
          <cell r="B423" t="str">
            <v>IM</v>
          </cell>
          <cell r="C423" t="str">
            <v>NM</v>
          </cell>
          <cell r="D423" t="str">
            <v>EST</v>
          </cell>
          <cell r="E423">
            <v>1665.0598506572082</v>
          </cell>
          <cell r="F423">
            <v>1665.0595703125</v>
          </cell>
          <cell r="G423">
            <v>1665.0595703125</v>
          </cell>
          <cell r="H423">
            <v>1665.0595703125</v>
          </cell>
          <cell r="I423">
            <v>1665.0595703125</v>
          </cell>
          <cell r="J423">
            <v>37</v>
          </cell>
          <cell r="K423">
            <v>25.143035937779366</v>
          </cell>
          <cell r="L423">
            <v>10</v>
          </cell>
          <cell r="M423">
            <v>39.217604078164818</v>
          </cell>
          <cell r="N423">
            <v>39.21759033203125</v>
          </cell>
          <cell r="O423">
            <v>39.21759033203125</v>
          </cell>
          <cell r="P423">
            <v>39.21759033203125</v>
          </cell>
          <cell r="Q423">
            <v>39.21759033203125</v>
          </cell>
          <cell r="R423">
            <v>39.21759033203125</v>
          </cell>
          <cell r="S423">
            <v>39.21759033203125</v>
          </cell>
          <cell r="T423">
            <v>39.21759033203125</v>
          </cell>
          <cell r="U423">
            <v>39.21759033203125</v>
          </cell>
          <cell r="V423">
            <v>39.21759033203125</v>
          </cell>
          <cell r="W423">
            <v>39.21759033203125</v>
          </cell>
          <cell r="X423">
            <v>39.21759033203125</v>
          </cell>
          <cell r="Y423">
            <v>39.21759033203125</v>
          </cell>
          <cell r="Z423">
            <v>39.21759033203125</v>
          </cell>
          <cell r="AA423">
            <v>39.21759033203125</v>
          </cell>
        </row>
        <row r="424">
          <cell r="A424" t="str">
            <v>Merilaine Heino</v>
          </cell>
          <cell r="B424">
            <v>39.21759033203125</v>
          </cell>
          <cell r="C424">
            <v>39.21759033203125</v>
          </cell>
          <cell r="D424" t="str">
            <v>EST</v>
          </cell>
          <cell r="E424">
            <v>1484.3972109062354</v>
          </cell>
          <cell r="F424">
            <v>1484.396484375</v>
          </cell>
          <cell r="G424">
            <v>1484.396484375</v>
          </cell>
          <cell r="H424">
            <v>1484.396484375</v>
          </cell>
          <cell r="I424">
            <v>1484.396484375</v>
          </cell>
          <cell r="J424">
            <v>1484.396484375</v>
          </cell>
          <cell r="K424">
            <v>1484.396484375</v>
          </cell>
          <cell r="L424">
            <v>1484.396484375</v>
          </cell>
          <cell r="M424">
            <v>1484.396484375</v>
          </cell>
          <cell r="N424">
            <v>1484.396484375</v>
          </cell>
          <cell r="O424">
            <v>1484.396484375</v>
          </cell>
          <cell r="P424">
            <v>1484.396484375</v>
          </cell>
          <cell r="Q424">
            <v>1484.396484375</v>
          </cell>
          <cell r="R424">
            <v>1484.396484375</v>
          </cell>
          <cell r="S424">
            <v>1484.396484375</v>
          </cell>
          <cell r="T424">
            <v>1484.396484375</v>
          </cell>
          <cell r="U424">
            <v>1484.396484375</v>
          </cell>
          <cell r="V424">
            <v>1484.396484375</v>
          </cell>
          <cell r="W424">
            <v>1484.396484375</v>
          </cell>
          <cell r="X424">
            <v>1484.396484375</v>
          </cell>
          <cell r="Y424">
            <v>1484.396484375</v>
          </cell>
          <cell r="Z424">
            <v>1484.396484375</v>
          </cell>
          <cell r="AA424">
            <v>1484.396484375</v>
          </cell>
        </row>
        <row r="425">
          <cell r="A425" t="str">
            <v>Metra Viesturs</v>
          </cell>
          <cell r="B425">
            <v>1484.396484375</v>
          </cell>
          <cell r="C425">
            <v>3</v>
          </cell>
          <cell r="D425" t="str">
            <v>LAT</v>
          </cell>
          <cell r="E425">
            <v>1400</v>
          </cell>
          <cell r="F425">
            <v>1400</v>
          </cell>
          <cell r="G425">
            <v>1400</v>
          </cell>
          <cell r="H425">
            <v>1400</v>
          </cell>
          <cell r="I425">
            <v>1400</v>
          </cell>
          <cell r="J425">
            <v>1400</v>
          </cell>
          <cell r="K425">
            <v>1400</v>
          </cell>
          <cell r="L425">
            <v>1400</v>
          </cell>
          <cell r="M425">
            <v>1400</v>
          </cell>
          <cell r="N425">
            <v>1400</v>
          </cell>
          <cell r="O425">
            <v>1400</v>
          </cell>
          <cell r="P425">
            <v>1400</v>
          </cell>
          <cell r="Q425">
            <v>1400</v>
          </cell>
          <cell r="R425">
            <v>1400</v>
          </cell>
          <cell r="S425">
            <v>1400</v>
          </cell>
          <cell r="T425">
            <v>1400</v>
          </cell>
          <cell r="U425">
            <v>1400</v>
          </cell>
          <cell r="V425">
            <v>1400</v>
          </cell>
          <cell r="W425">
            <v>1400</v>
          </cell>
          <cell r="X425">
            <v>1400</v>
          </cell>
          <cell r="Y425">
            <v>1400</v>
          </cell>
          <cell r="Z425">
            <v>1400</v>
          </cell>
          <cell r="AA425">
            <v>1400</v>
          </cell>
        </row>
        <row r="426">
          <cell r="A426" t="str">
            <v>Miasnikov  German</v>
          </cell>
          <cell r="B426">
            <v>1400</v>
          </cell>
          <cell r="C426">
            <v>1</v>
          </cell>
          <cell r="D426" t="str">
            <v>RUS</v>
          </cell>
          <cell r="E426">
            <v>1668</v>
          </cell>
          <cell r="F426">
            <v>1668</v>
          </cell>
          <cell r="G426">
            <v>1668</v>
          </cell>
          <cell r="H426">
            <v>1668</v>
          </cell>
          <cell r="I426">
            <v>1668</v>
          </cell>
          <cell r="J426">
            <v>1668</v>
          </cell>
          <cell r="K426">
            <v>1668</v>
          </cell>
          <cell r="L426">
            <v>1668</v>
          </cell>
          <cell r="M426">
            <v>1668</v>
          </cell>
          <cell r="N426">
            <v>1668</v>
          </cell>
          <cell r="O426">
            <v>1668</v>
          </cell>
          <cell r="P426">
            <v>1668</v>
          </cell>
          <cell r="Q426">
            <v>1668</v>
          </cell>
          <cell r="R426">
            <v>1668</v>
          </cell>
          <cell r="S426">
            <v>1668</v>
          </cell>
          <cell r="T426">
            <v>1668</v>
          </cell>
          <cell r="U426">
            <v>1668</v>
          </cell>
          <cell r="V426">
            <v>1668</v>
          </cell>
          <cell r="W426">
            <v>1668</v>
          </cell>
          <cell r="X426">
            <v>1668</v>
          </cell>
          <cell r="Y426">
            <v>1668</v>
          </cell>
          <cell r="Z426">
            <v>1668</v>
          </cell>
          <cell r="AA426">
            <v>1668</v>
          </cell>
        </row>
        <row r="427">
          <cell r="A427" t="str">
            <v>Michelis Aleksandr</v>
          </cell>
          <cell r="B427">
            <v>1668</v>
          </cell>
          <cell r="C427" t="str">
            <v>NM</v>
          </cell>
          <cell r="D427" t="str">
            <v>EST</v>
          </cell>
          <cell r="E427">
            <v>1601</v>
          </cell>
          <cell r="F427">
            <v>1601</v>
          </cell>
          <cell r="G427">
            <v>1601</v>
          </cell>
          <cell r="H427">
            <v>1601</v>
          </cell>
          <cell r="I427">
            <v>1601</v>
          </cell>
          <cell r="J427">
            <v>34</v>
          </cell>
          <cell r="K427">
            <v>28.409165302782327</v>
          </cell>
          <cell r="L427">
            <v>28.409164428710938</v>
          </cell>
          <cell r="M427">
            <v>28.409164428710938</v>
          </cell>
          <cell r="N427">
            <v>28.409164428710938</v>
          </cell>
          <cell r="O427">
            <v>28.409164428710938</v>
          </cell>
          <cell r="P427">
            <v>28.409164428710938</v>
          </cell>
          <cell r="Q427">
            <v>28.409164428710938</v>
          </cell>
          <cell r="R427">
            <v>28.409164428710938</v>
          </cell>
          <cell r="S427">
            <v>28.409164428710938</v>
          </cell>
          <cell r="T427">
            <v>28.409164428710938</v>
          </cell>
          <cell r="U427">
            <v>28.409164428710938</v>
          </cell>
          <cell r="V427">
            <v>28.409164428710938</v>
          </cell>
          <cell r="W427">
            <v>28.409164428710938</v>
          </cell>
          <cell r="X427">
            <v>28.409164428710938</v>
          </cell>
          <cell r="Y427">
            <v>28.409164428710938</v>
          </cell>
          <cell r="Z427">
            <v>28.409164428710938</v>
          </cell>
          <cell r="AA427">
            <v>28.409164428710938</v>
          </cell>
        </row>
        <row r="428">
          <cell r="A428" t="str">
            <v>Michelis Markus</v>
          </cell>
          <cell r="B428">
            <v>28.409164428710938</v>
          </cell>
          <cell r="C428">
            <v>1</v>
          </cell>
          <cell r="D428" t="str">
            <v>EST</v>
          </cell>
          <cell r="E428">
            <v>1727.1896999501314</v>
          </cell>
          <cell r="F428">
            <v>1727.189453125</v>
          </cell>
          <cell r="G428">
            <v>1727.189453125</v>
          </cell>
          <cell r="H428">
            <v>1727.189453125</v>
          </cell>
          <cell r="I428">
            <v>1727.189453125</v>
          </cell>
          <cell r="J428">
            <v>1727.189453125</v>
          </cell>
          <cell r="K428">
            <v>1727.189453125</v>
          </cell>
          <cell r="L428">
            <v>1727.189453125</v>
          </cell>
          <cell r="M428">
            <v>1727.189453125</v>
          </cell>
          <cell r="N428">
            <v>1727.189453125</v>
          </cell>
          <cell r="O428">
            <v>1727.189453125</v>
          </cell>
          <cell r="P428">
            <v>1727.189453125</v>
          </cell>
          <cell r="Q428">
            <v>1727.189453125</v>
          </cell>
          <cell r="R428">
            <v>1727.189453125</v>
          </cell>
          <cell r="S428">
            <v>1727.189453125</v>
          </cell>
          <cell r="T428">
            <v>1727.189453125</v>
          </cell>
          <cell r="U428">
            <v>1727.189453125</v>
          </cell>
          <cell r="V428">
            <v>1727.189453125</v>
          </cell>
          <cell r="W428">
            <v>1727.189453125</v>
          </cell>
          <cell r="X428">
            <v>1727.189453125</v>
          </cell>
          <cell r="Y428">
            <v>1727.189453125</v>
          </cell>
          <cell r="Z428">
            <v>1727.189453125</v>
          </cell>
          <cell r="AA428">
            <v>1727.189453125</v>
          </cell>
        </row>
        <row r="429">
          <cell r="A429" t="str">
            <v>Miekina Filip</v>
          </cell>
          <cell r="B429">
            <v>1727.189453125</v>
          </cell>
          <cell r="C429">
            <v>1727.189453125</v>
          </cell>
          <cell r="D429" t="str">
            <v>POL</v>
          </cell>
          <cell r="E429">
            <v>1205.5542074892699</v>
          </cell>
          <cell r="F429">
            <v>1205.5537109375</v>
          </cell>
          <cell r="G429">
            <v>1205.5537109375</v>
          </cell>
          <cell r="H429">
            <v>1205.5537109375</v>
          </cell>
          <cell r="I429">
            <v>1205.5537109375</v>
          </cell>
          <cell r="J429">
            <v>1205.5537109375</v>
          </cell>
          <cell r="K429">
            <v>1205.5537109375</v>
          </cell>
          <cell r="L429">
            <v>1205.5537109375</v>
          </cell>
          <cell r="M429">
            <v>1205.5537109375</v>
          </cell>
          <cell r="N429">
            <v>1205.5537109375</v>
          </cell>
          <cell r="O429">
            <v>1205.5537109375</v>
          </cell>
          <cell r="P429">
            <v>1205.5537109375</v>
          </cell>
          <cell r="Q429">
            <v>1205.5537109375</v>
          </cell>
          <cell r="R429">
            <v>1205.5537109375</v>
          </cell>
          <cell r="S429">
            <v>1205.5537109375</v>
          </cell>
          <cell r="T429">
            <v>1205.5537109375</v>
          </cell>
          <cell r="U429">
            <v>1205.5537109375</v>
          </cell>
          <cell r="V429">
            <v>1205.5537109375</v>
          </cell>
          <cell r="W429">
            <v>1205.5537109375</v>
          </cell>
          <cell r="X429">
            <v>1205.5537109375</v>
          </cell>
          <cell r="Y429">
            <v>1205.5537109375</v>
          </cell>
          <cell r="Z429">
            <v>1205.5537109375</v>
          </cell>
          <cell r="AA429">
            <v>1205.5537109375</v>
          </cell>
        </row>
        <row r="430">
          <cell r="A430" t="str">
            <v>Miglans Agris</v>
          </cell>
          <cell r="B430">
            <v>1205.5537109375</v>
          </cell>
          <cell r="C430">
            <v>1205.5537109375</v>
          </cell>
          <cell r="D430" t="str">
            <v>LAT</v>
          </cell>
          <cell r="E430">
            <v>1822</v>
          </cell>
          <cell r="F430">
            <v>1822</v>
          </cell>
          <cell r="G430">
            <v>1822</v>
          </cell>
          <cell r="H430">
            <v>1822</v>
          </cell>
          <cell r="I430">
            <v>1822</v>
          </cell>
          <cell r="J430">
            <v>1822</v>
          </cell>
          <cell r="K430">
            <v>1822</v>
          </cell>
          <cell r="L430">
            <v>1822</v>
          </cell>
          <cell r="M430">
            <v>1822</v>
          </cell>
          <cell r="N430">
            <v>1822</v>
          </cell>
          <cell r="O430">
            <v>1822</v>
          </cell>
          <cell r="P430">
            <v>1822</v>
          </cell>
          <cell r="Q430">
            <v>1822</v>
          </cell>
          <cell r="R430">
            <v>1822</v>
          </cell>
          <cell r="S430">
            <v>1822</v>
          </cell>
          <cell r="T430">
            <v>1822</v>
          </cell>
          <cell r="U430">
            <v>1822</v>
          </cell>
          <cell r="V430">
            <v>1822</v>
          </cell>
          <cell r="W430">
            <v>1822</v>
          </cell>
          <cell r="X430">
            <v>1822</v>
          </cell>
          <cell r="Y430">
            <v>1822</v>
          </cell>
          <cell r="Z430">
            <v>1822</v>
          </cell>
          <cell r="AA430">
            <v>1822</v>
          </cell>
        </row>
        <row r="431">
          <cell r="A431" t="str">
            <v>Mihkelson Mario</v>
          </cell>
          <cell r="B431">
            <v>1822</v>
          </cell>
          <cell r="C431">
            <v>1</v>
          </cell>
          <cell r="D431" t="str">
            <v>EST</v>
          </cell>
          <cell r="E431">
            <v>1800</v>
          </cell>
          <cell r="F431">
            <v>1800</v>
          </cell>
          <cell r="G431">
            <v>1800</v>
          </cell>
          <cell r="H431">
            <v>1800</v>
          </cell>
          <cell r="I431">
            <v>1800</v>
          </cell>
          <cell r="J431">
            <v>1800</v>
          </cell>
          <cell r="K431">
            <v>1800</v>
          </cell>
          <cell r="L431">
            <v>1800</v>
          </cell>
          <cell r="M431">
            <v>1800</v>
          </cell>
          <cell r="N431">
            <v>1800</v>
          </cell>
          <cell r="O431">
            <v>1800</v>
          </cell>
          <cell r="P431">
            <v>1800</v>
          </cell>
          <cell r="Q431">
            <v>1800</v>
          </cell>
          <cell r="R431">
            <v>1800</v>
          </cell>
          <cell r="S431">
            <v>1800</v>
          </cell>
          <cell r="T431">
            <v>1800</v>
          </cell>
          <cell r="U431">
            <v>1800</v>
          </cell>
          <cell r="V431">
            <v>1800</v>
          </cell>
          <cell r="W431">
            <v>1800</v>
          </cell>
          <cell r="X431">
            <v>1800</v>
          </cell>
          <cell r="Y431">
            <v>1800</v>
          </cell>
          <cell r="Z431">
            <v>1800</v>
          </cell>
          <cell r="AA431">
            <v>1800</v>
          </cell>
        </row>
        <row r="432">
          <cell r="A432" t="str">
            <v>Mihnovskis Vladimirs</v>
          </cell>
          <cell r="B432">
            <v>1800</v>
          </cell>
          <cell r="C432">
            <v>3</v>
          </cell>
          <cell r="D432" t="str">
            <v>LAT</v>
          </cell>
          <cell r="E432">
            <v>1400</v>
          </cell>
          <cell r="F432">
            <v>1400</v>
          </cell>
          <cell r="G432">
            <v>1400</v>
          </cell>
          <cell r="H432">
            <v>1400</v>
          </cell>
          <cell r="I432">
            <v>1400</v>
          </cell>
          <cell r="J432">
            <v>1400</v>
          </cell>
          <cell r="K432">
            <v>1400</v>
          </cell>
          <cell r="L432">
            <v>1400</v>
          </cell>
          <cell r="M432">
            <v>1400</v>
          </cell>
          <cell r="N432">
            <v>1400</v>
          </cell>
          <cell r="O432">
            <v>1400</v>
          </cell>
          <cell r="P432">
            <v>1400</v>
          </cell>
          <cell r="Q432">
            <v>1400</v>
          </cell>
          <cell r="R432">
            <v>1400</v>
          </cell>
          <cell r="S432">
            <v>1400</v>
          </cell>
          <cell r="T432">
            <v>1400</v>
          </cell>
          <cell r="U432">
            <v>1400</v>
          </cell>
          <cell r="V432">
            <v>1400</v>
          </cell>
          <cell r="W432">
            <v>1400</v>
          </cell>
          <cell r="X432">
            <v>1400</v>
          </cell>
          <cell r="Y432">
            <v>1400</v>
          </cell>
          <cell r="Z432">
            <v>1400</v>
          </cell>
          <cell r="AA432">
            <v>1400</v>
          </cell>
        </row>
        <row r="433">
          <cell r="A433" t="str">
            <v>Mikhailov Petr</v>
          </cell>
          <cell r="B433">
            <v>1400</v>
          </cell>
          <cell r="C433">
            <v>1400</v>
          </cell>
          <cell r="D433" t="str">
            <v>RUS</v>
          </cell>
          <cell r="E433">
            <v>1247</v>
          </cell>
          <cell r="F433">
            <v>1247</v>
          </cell>
          <cell r="G433">
            <v>1247</v>
          </cell>
          <cell r="H433">
            <v>1247</v>
          </cell>
          <cell r="I433">
            <v>1247</v>
          </cell>
          <cell r="J433">
            <v>1247</v>
          </cell>
          <cell r="K433">
            <v>1247</v>
          </cell>
          <cell r="L433">
            <v>1247</v>
          </cell>
          <cell r="M433">
            <v>1247</v>
          </cell>
          <cell r="N433">
            <v>1247</v>
          </cell>
          <cell r="O433">
            <v>1247</v>
          </cell>
          <cell r="P433">
            <v>1247</v>
          </cell>
          <cell r="Q433">
            <v>1247</v>
          </cell>
          <cell r="R433">
            <v>1247</v>
          </cell>
          <cell r="S433">
            <v>1247</v>
          </cell>
          <cell r="T433">
            <v>1247</v>
          </cell>
          <cell r="U433">
            <v>1247</v>
          </cell>
          <cell r="V433">
            <v>1247</v>
          </cell>
          <cell r="W433">
            <v>1247</v>
          </cell>
          <cell r="X433">
            <v>1247</v>
          </cell>
          <cell r="Y433">
            <v>1247</v>
          </cell>
          <cell r="Z433">
            <v>1247</v>
          </cell>
          <cell r="AA433">
            <v>1247</v>
          </cell>
        </row>
        <row r="434">
          <cell r="A434" t="str">
            <v>Mikhaylov Sergey</v>
          </cell>
          <cell r="B434">
            <v>1247</v>
          </cell>
          <cell r="C434">
            <v>1</v>
          </cell>
          <cell r="D434" t="str">
            <v>RUS</v>
          </cell>
          <cell r="E434">
            <v>1826</v>
          </cell>
          <cell r="F434">
            <v>1826</v>
          </cell>
          <cell r="G434">
            <v>1826</v>
          </cell>
          <cell r="H434">
            <v>1826</v>
          </cell>
          <cell r="I434">
            <v>1826</v>
          </cell>
          <cell r="J434">
            <v>1826</v>
          </cell>
          <cell r="K434">
            <v>1826</v>
          </cell>
          <cell r="L434">
            <v>1826</v>
          </cell>
          <cell r="M434">
            <v>1826</v>
          </cell>
          <cell r="N434">
            <v>1826</v>
          </cell>
          <cell r="O434">
            <v>1826</v>
          </cell>
          <cell r="P434">
            <v>1826</v>
          </cell>
          <cell r="Q434">
            <v>1826</v>
          </cell>
          <cell r="R434">
            <v>1826</v>
          </cell>
          <cell r="S434">
            <v>1826</v>
          </cell>
          <cell r="T434">
            <v>1826</v>
          </cell>
          <cell r="U434">
            <v>1826</v>
          </cell>
          <cell r="V434">
            <v>1826</v>
          </cell>
          <cell r="W434">
            <v>1826</v>
          </cell>
          <cell r="X434">
            <v>1826</v>
          </cell>
          <cell r="Y434">
            <v>1826</v>
          </cell>
          <cell r="Z434">
            <v>1826</v>
          </cell>
          <cell r="AA434">
            <v>1826</v>
          </cell>
        </row>
        <row r="435">
          <cell r="A435" t="str">
            <v>Milan Cvejic</v>
          </cell>
          <cell r="B435">
            <v>1826</v>
          </cell>
          <cell r="C435">
            <v>1826</v>
          </cell>
          <cell r="D435" t="str">
            <v>SRB</v>
          </cell>
          <cell r="E435">
            <v>1220.1108246959463</v>
          </cell>
          <cell r="F435">
            <v>1220.1103515625</v>
          </cell>
          <cell r="G435">
            <v>1220.1103515625</v>
          </cell>
          <cell r="H435">
            <v>1220.1103515625</v>
          </cell>
          <cell r="I435">
            <v>1220.1103515625</v>
          </cell>
          <cell r="J435">
            <v>1220.1103515625</v>
          </cell>
          <cell r="K435">
            <v>1220.1103515625</v>
          </cell>
          <cell r="L435">
            <v>1220.1103515625</v>
          </cell>
          <cell r="M435">
            <v>1220.1103515625</v>
          </cell>
          <cell r="N435">
            <v>1220.1103515625</v>
          </cell>
          <cell r="O435">
            <v>1220.1103515625</v>
          </cell>
          <cell r="P435">
            <v>1220.1103515625</v>
          </cell>
          <cell r="Q435">
            <v>1220.1103515625</v>
          </cell>
          <cell r="R435">
            <v>1220.1103515625</v>
          </cell>
          <cell r="S435">
            <v>1220.1103515625</v>
          </cell>
          <cell r="T435">
            <v>1220.1103515625</v>
          </cell>
          <cell r="U435">
            <v>1220.1103515625</v>
          </cell>
          <cell r="V435">
            <v>1220.1103515625</v>
          </cell>
          <cell r="W435">
            <v>1220.1103515625</v>
          </cell>
          <cell r="X435">
            <v>1220.1103515625</v>
          </cell>
          <cell r="Y435">
            <v>1220.1103515625</v>
          </cell>
          <cell r="Z435">
            <v>1220.1103515625</v>
          </cell>
          <cell r="AA435">
            <v>1220.1103515625</v>
          </cell>
        </row>
        <row r="436">
          <cell r="A436" t="str">
            <v>Miller David</v>
          </cell>
          <cell r="B436">
            <v>1220.1103515625</v>
          </cell>
          <cell r="C436">
            <v>3</v>
          </cell>
          <cell r="D436" t="str">
            <v>GER</v>
          </cell>
          <cell r="E436">
            <v>1436.0259207986317</v>
          </cell>
          <cell r="F436">
            <v>1436.025390625</v>
          </cell>
          <cell r="G436">
            <v>1436.025390625</v>
          </cell>
          <cell r="H436">
            <v>1436.025390625</v>
          </cell>
          <cell r="I436">
            <v>1436.025390625</v>
          </cell>
          <cell r="J436">
            <v>1436.025390625</v>
          </cell>
          <cell r="K436">
            <v>1436.025390625</v>
          </cell>
          <cell r="L436">
            <v>1436.025390625</v>
          </cell>
          <cell r="M436">
            <v>1436.025390625</v>
          </cell>
          <cell r="N436">
            <v>1436.025390625</v>
          </cell>
          <cell r="O436">
            <v>1436.025390625</v>
          </cell>
          <cell r="P436">
            <v>1436.025390625</v>
          </cell>
          <cell r="Q436">
            <v>1436.025390625</v>
          </cell>
          <cell r="R436">
            <v>1436.025390625</v>
          </cell>
          <cell r="S436">
            <v>1436.025390625</v>
          </cell>
          <cell r="T436">
            <v>1436.025390625</v>
          </cell>
          <cell r="U436">
            <v>1436.025390625</v>
          </cell>
          <cell r="V436">
            <v>1436.025390625</v>
          </cell>
          <cell r="W436">
            <v>1436.025390625</v>
          </cell>
          <cell r="X436">
            <v>1436.025390625</v>
          </cell>
          <cell r="Y436">
            <v>1436.025390625</v>
          </cell>
          <cell r="Z436">
            <v>1436.025390625</v>
          </cell>
          <cell r="AA436">
            <v>1436.025390625</v>
          </cell>
        </row>
        <row r="437">
          <cell r="A437" t="str">
            <v>Mironjuk Juriy</v>
          </cell>
          <cell r="B437">
            <v>1436.025390625</v>
          </cell>
          <cell r="C437">
            <v>1436.025390625</v>
          </cell>
          <cell r="D437" t="str">
            <v>EST</v>
          </cell>
          <cell r="E437">
            <v>1611</v>
          </cell>
          <cell r="F437">
            <v>1611</v>
          </cell>
          <cell r="G437">
            <v>1611</v>
          </cell>
          <cell r="H437">
            <v>13</v>
          </cell>
          <cell r="I437">
            <v>41.739492301290056</v>
          </cell>
          <cell r="J437">
            <v>17</v>
          </cell>
          <cell r="K437">
            <v>49.860883797054015</v>
          </cell>
          <cell r="L437">
            <v>49.860870361328125</v>
          </cell>
          <cell r="M437">
            <v>49.860870361328125</v>
          </cell>
          <cell r="N437">
            <v>49.860870361328125</v>
          </cell>
          <cell r="O437">
            <v>49.860870361328125</v>
          </cell>
          <cell r="P437">
            <v>49.860870361328125</v>
          </cell>
          <cell r="Q437">
            <v>49.860870361328125</v>
          </cell>
          <cell r="R437">
            <v>49.860870361328125</v>
          </cell>
          <cell r="S437">
            <v>49.860870361328125</v>
          </cell>
          <cell r="T437">
            <v>49.860870361328125</v>
          </cell>
          <cell r="U437">
            <v>49.860870361328125</v>
          </cell>
          <cell r="V437">
            <v>49.860870361328125</v>
          </cell>
          <cell r="W437">
            <v>49.860870361328125</v>
          </cell>
          <cell r="X437">
            <v>49.860870361328125</v>
          </cell>
          <cell r="Y437">
            <v>49.860870361328125</v>
          </cell>
          <cell r="Z437">
            <v>49.860870361328125</v>
          </cell>
          <cell r="AA437">
            <v>49.860870361328125</v>
          </cell>
        </row>
        <row r="438">
          <cell r="A438" t="str">
            <v>Mironov Igor</v>
          </cell>
          <cell r="B438">
            <v>49.860870361328125</v>
          </cell>
          <cell r="C438">
            <v>49.860870361328125</v>
          </cell>
          <cell r="D438" t="str">
            <v>RUS</v>
          </cell>
          <cell r="E438">
            <v>1328.4917607037032</v>
          </cell>
          <cell r="F438">
            <v>1328.4912109375</v>
          </cell>
          <cell r="G438">
            <v>1328.4912109375</v>
          </cell>
          <cell r="H438">
            <v>1328.4912109375</v>
          </cell>
          <cell r="I438">
            <v>1328.4912109375</v>
          </cell>
          <cell r="J438">
            <v>1328.4912109375</v>
          </cell>
          <cell r="K438">
            <v>1328.4912109375</v>
          </cell>
          <cell r="L438">
            <v>1328.4912109375</v>
          </cell>
          <cell r="M438">
            <v>1328.4912109375</v>
          </cell>
          <cell r="N438">
            <v>1328.4912109375</v>
          </cell>
          <cell r="O438">
            <v>1328.4912109375</v>
          </cell>
          <cell r="P438">
            <v>1328.4912109375</v>
          </cell>
          <cell r="Q438">
            <v>1328.4912109375</v>
          </cell>
          <cell r="R438">
            <v>1328.4912109375</v>
          </cell>
          <cell r="S438">
            <v>1328.4912109375</v>
          </cell>
          <cell r="T438">
            <v>1328.4912109375</v>
          </cell>
          <cell r="U438">
            <v>1328.4912109375</v>
          </cell>
          <cell r="V438">
            <v>1328.4912109375</v>
          </cell>
          <cell r="W438">
            <v>1328.4912109375</v>
          </cell>
          <cell r="X438">
            <v>1328.4912109375</v>
          </cell>
          <cell r="Y438">
            <v>1328.4912109375</v>
          </cell>
          <cell r="Z438">
            <v>1328.4912109375</v>
          </cell>
          <cell r="AA438">
            <v>1328.4912109375</v>
          </cell>
        </row>
        <row r="439">
          <cell r="A439" t="str">
            <v>Mironovs Aleksejs</v>
          </cell>
          <cell r="B439">
            <v>1328.4912109375</v>
          </cell>
          <cell r="C439">
            <v>1328.4912109375</v>
          </cell>
          <cell r="D439" t="str">
            <v>LAT</v>
          </cell>
          <cell r="E439">
            <v>1646.5497940186244</v>
          </cell>
          <cell r="F439">
            <v>1646.548828125</v>
          </cell>
          <cell r="G439">
            <v>1646.548828125</v>
          </cell>
          <cell r="H439">
            <v>1646.548828125</v>
          </cell>
          <cell r="I439">
            <v>1646.548828125</v>
          </cell>
          <cell r="J439">
            <v>1646.548828125</v>
          </cell>
          <cell r="K439">
            <v>1646.548828125</v>
          </cell>
          <cell r="L439">
            <v>1646.548828125</v>
          </cell>
          <cell r="M439">
            <v>1646.548828125</v>
          </cell>
          <cell r="N439">
            <v>1646.548828125</v>
          </cell>
          <cell r="O439">
            <v>1646.548828125</v>
          </cell>
          <cell r="P439">
            <v>1646.548828125</v>
          </cell>
          <cell r="Q439">
            <v>1646.548828125</v>
          </cell>
          <cell r="R439">
            <v>1646.548828125</v>
          </cell>
          <cell r="S439">
            <v>1646.548828125</v>
          </cell>
          <cell r="T439">
            <v>1646.548828125</v>
          </cell>
          <cell r="U439">
            <v>1646.548828125</v>
          </cell>
          <cell r="V439">
            <v>1646.548828125</v>
          </cell>
          <cell r="W439">
            <v>1646.548828125</v>
          </cell>
          <cell r="X439">
            <v>1646.548828125</v>
          </cell>
          <cell r="Y439">
            <v>1646.548828125</v>
          </cell>
          <cell r="Z439">
            <v>1646.548828125</v>
          </cell>
          <cell r="AA439">
            <v>1646.548828125</v>
          </cell>
        </row>
        <row r="440">
          <cell r="A440" t="str">
            <v>Misevskiy Alexey</v>
          </cell>
          <cell r="B440">
            <v>1646.548828125</v>
          </cell>
          <cell r="C440">
            <v>2</v>
          </cell>
          <cell r="D440" t="str">
            <v>UKR</v>
          </cell>
          <cell r="E440">
            <v>1600</v>
          </cell>
          <cell r="F440">
            <v>1600</v>
          </cell>
          <cell r="G440">
            <v>1600</v>
          </cell>
          <cell r="H440">
            <v>1600</v>
          </cell>
          <cell r="I440">
            <v>1600</v>
          </cell>
          <cell r="J440">
            <v>1600</v>
          </cell>
          <cell r="K440">
            <v>1600</v>
          </cell>
          <cell r="L440">
            <v>1600</v>
          </cell>
          <cell r="M440">
            <v>1600</v>
          </cell>
          <cell r="N440">
            <v>1600</v>
          </cell>
          <cell r="O440">
            <v>1600</v>
          </cell>
          <cell r="P440">
            <v>1600</v>
          </cell>
          <cell r="Q440">
            <v>1600</v>
          </cell>
          <cell r="R440">
            <v>1600</v>
          </cell>
          <cell r="S440">
            <v>1600</v>
          </cell>
          <cell r="T440">
            <v>1600</v>
          </cell>
          <cell r="U440">
            <v>1600</v>
          </cell>
          <cell r="V440">
            <v>1600</v>
          </cell>
          <cell r="W440">
            <v>1600</v>
          </cell>
          <cell r="X440">
            <v>1600</v>
          </cell>
          <cell r="Y440">
            <v>1600</v>
          </cell>
          <cell r="Z440">
            <v>1600</v>
          </cell>
          <cell r="AA440">
            <v>1600</v>
          </cell>
        </row>
        <row r="441">
          <cell r="A441" t="str">
            <v>Missa Andris</v>
          </cell>
          <cell r="B441">
            <v>1600</v>
          </cell>
          <cell r="C441">
            <v>2</v>
          </cell>
          <cell r="D441" t="str">
            <v>LAT</v>
          </cell>
          <cell r="E441">
            <v>1600</v>
          </cell>
          <cell r="F441">
            <v>1600</v>
          </cell>
          <cell r="G441">
            <v>1600</v>
          </cell>
          <cell r="H441">
            <v>1600</v>
          </cell>
          <cell r="I441">
            <v>1600</v>
          </cell>
          <cell r="J441">
            <v>1600</v>
          </cell>
          <cell r="K441">
            <v>1600</v>
          </cell>
          <cell r="L441">
            <v>1600</v>
          </cell>
          <cell r="M441">
            <v>1600</v>
          </cell>
          <cell r="N441">
            <v>1600</v>
          </cell>
          <cell r="O441">
            <v>1600</v>
          </cell>
          <cell r="P441">
            <v>1600</v>
          </cell>
          <cell r="Q441">
            <v>1600</v>
          </cell>
          <cell r="R441">
            <v>1600</v>
          </cell>
          <cell r="S441">
            <v>1600</v>
          </cell>
          <cell r="T441">
            <v>1600</v>
          </cell>
          <cell r="U441">
            <v>1600</v>
          </cell>
          <cell r="V441">
            <v>1600</v>
          </cell>
          <cell r="W441">
            <v>1600</v>
          </cell>
          <cell r="X441">
            <v>1600</v>
          </cell>
          <cell r="Y441">
            <v>1600</v>
          </cell>
          <cell r="Z441">
            <v>1600</v>
          </cell>
          <cell r="AA441">
            <v>1600</v>
          </cell>
        </row>
        <row r="442">
          <cell r="A442" t="str">
            <v>Mjachkov Andrey</v>
          </cell>
          <cell r="B442">
            <v>1600</v>
          </cell>
          <cell r="C442">
            <v>3</v>
          </cell>
          <cell r="D442" t="str">
            <v>BLR</v>
          </cell>
          <cell r="E442">
            <v>1400</v>
          </cell>
          <cell r="F442">
            <v>1400</v>
          </cell>
          <cell r="G442">
            <v>1400</v>
          </cell>
          <cell r="H442">
            <v>1400</v>
          </cell>
          <cell r="I442">
            <v>1400</v>
          </cell>
          <cell r="J442">
            <v>1400</v>
          </cell>
          <cell r="K442">
            <v>1400</v>
          </cell>
          <cell r="L442">
            <v>1400</v>
          </cell>
          <cell r="M442">
            <v>1400</v>
          </cell>
          <cell r="N442">
            <v>1400</v>
          </cell>
          <cell r="O442">
            <v>1400</v>
          </cell>
          <cell r="P442">
            <v>1400</v>
          </cell>
          <cell r="Q442">
            <v>1400</v>
          </cell>
          <cell r="R442">
            <v>1400</v>
          </cell>
          <cell r="S442">
            <v>1400</v>
          </cell>
          <cell r="T442">
            <v>1400</v>
          </cell>
          <cell r="U442">
            <v>1400</v>
          </cell>
          <cell r="V442">
            <v>1400</v>
          </cell>
          <cell r="W442">
            <v>1400</v>
          </cell>
          <cell r="X442">
            <v>1400</v>
          </cell>
          <cell r="Y442">
            <v>1400</v>
          </cell>
          <cell r="Z442">
            <v>1400</v>
          </cell>
          <cell r="AA442">
            <v>1400</v>
          </cell>
        </row>
        <row r="443">
          <cell r="A443" t="str">
            <v>Mjakusko Olegs</v>
          </cell>
          <cell r="B443">
            <v>1400</v>
          </cell>
          <cell r="C443">
            <v>1400</v>
          </cell>
          <cell r="D443" t="str">
            <v>LAT</v>
          </cell>
          <cell r="E443">
            <v>1473</v>
          </cell>
          <cell r="F443">
            <v>1473</v>
          </cell>
          <cell r="G443">
            <v>1473</v>
          </cell>
          <cell r="H443">
            <v>1473</v>
          </cell>
          <cell r="I443">
            <v>1473</v>
          </cell>
          <cell r="J443">
            <v>1473</v>
          </cell>
          <cell r="K443">
            <v>1473</v>
          </cell>
          <cell r="L443">
            <v>1473</v>
          </cell>
          <cell r="M443">
            <v>1473</v>
          </cell>
          <cell r="N443">
            <v>1473</v>
          </cell>
          <cell r="O443">
            <v>1473</v>
          </cell>
          <cell r="P443">
            <v>1473</v>
          </cell>
          <cell r="Q443">
            <v>1473</v>
          </cell>
          <cell r="R443">
            <v>1473</v>
          </cell>
          <cell r="S443">
            <v>1473</v>
          </cell>
          <cell r="T443">
            <v>1473</v>
          </cell>
          <cell r="U443">
            <v>1473</v>
          </cell>
          <cell r="V443">
            <v>1473</v>
          </cell>
          <cell r="W443">
            <v>1473</v>
          </cell>
          <cell r="X443">
            <v>1473</v>
          </cell>
          <cell r="Y443">
            <v>1473</v>
          </cell>
          <cell r="Z443">
            <v>1473</v>
          </cell>
          <cell r="AA443">
            <v>1473</v>
          </cell>
        </row>
        <row r="444">
          <cell r="A444" t="str">
            <v>Momot Aleksandr</v>
          </cell>
          <cell r="B444">
            <v>1473</v>
          </cell>
          <cell r="C444">
            <v>3</v>
          </cell>
          <cell r="D444" t="str">
            <v>UKR</v>
          </cell>
          <cell r="E444">
            <v>1400</v>
          </cell>
          <cell r="F444">
            <v>1400</v>
          </cell>
          <cell r="G444">
            <v>1400</v>
          </cell>
          <cell r="H444">
            <v>1400</v>
          </cell>
          <cell r="I444">
            <v>1400</v>
          </cell>
          <cell r="J444">
            <v>1400</v>
          </cell>
          <cell r="K444">
            <v>1400</v>
          </cell>
          <cell r="L444">
            <v>1400</v>
          </cell>
          <cell r="M444">
            <v>1400</v>
          </cell>
          <cell r="N444">
            <v>1400</v>
          </cell>
          <cell r="O444">
            <v>1400</v>
          </cell>
          <cell r="P444">
            <v>1400</v>
          </cell>
          <cell r="Q444">
            <v>1400</v>
          </cell>
          <cell r="R444">
            <v>1400</v>
          </cell>
          <cell r="S444">
            <v>1400</v>
          </cell>
          <cell r="T444">
            <v>1400</v>
          </cell>
          <cell r="U444">
            <v>1400</v>
          </cell>
          <cell r="V444">
            <v>1400</v>
          </cell>
          <cell r="W444">
            <v>1400</v>
          </cell>
          <cell r="X444">
            <v>1400</v>
          </cell>
          <cell r="Y444">
            <v>1400</v>
          </cell>
          <cell r="Z444">
            <v>1400</v>
          </cell>
          <cell r="AA444">
            <v>1400</v>
          </cell>
        </row>
        <row r="445">
          <cell r="A445" t="str">
            <v>Morozov Evgeniy</v>
          </cell>
          <cell r="B445">
            <v>1400</v>
          </cell>
          <cell r="C445">
            <v>3</v>
          </cell>
          <cell r="D445" t="str">
            <v>BLR</v>
          </cell>
          <cell r="E445">
            <v>1588</v>
          </cell>
          <cell r="F445">
            <v>1588</v>
          </cell>
          <cell r="G445">
            <v>1588</v>
          </cell>
          <cell r="H445">
            <v>1588</v>
          </cell>
          <cell r="I445">
            <v>1588</v>
          </cell>
          <cell r="J445">
            <v>1588</v>
          </cell>
          <cell r="K445">
            <v>1588</v>
          </cell>
          <cell r="L445">
            <v>1588</v>
          </cell>
          <cell r="M445">
            <v>1588</v>
          </cell>
          <cell r="N445">
            <v>1588</v>
          </cell>
          <cell r="O445">
            <v>1588</v>
          </cell>
          <cell r="P445">
            <v>1588</v>
          </cell>
          <cell r="Q445">
            <v>1588</v>
          </cell>
          <cell r="R445">
            <v>1588</v>
          </cell>
          <cell r="S445">
            <v>1588</v>
          </cell>
          <cell r="T445">
            <v>1588</v>
          </cell>
          <cell r="U445">
            <v>1588</v>
          </cell>
          <cell r="V445">
            <v>1588</v>
          </cell>
          <cell r="W445">
            <v>1588</v>
          </cell>
          <cell r="X445">
            <v>1588</v>
          </cell>
          <cell r="Y445">
            <v>1588</v>
          </cell>
          <cell r="Z445">
            <v>1588</v>
          </cell>
          <cell r="AA445">
            <v>1588</v>
          </cell>
        </row>
        <row r="446">
          <cell r="A446" t="str">
            <v>Morozov Nikolay</v>
          </cell>
          <cell r="B446">
            <v>1588</v>
          </cell>
          <cell r="C446" t="str">
            <v>NM</v>
          </cell>
          <cell r="D446" t="str">
            <v>EST</v>
          </cell>
          <cell r="E446">
            <v>2058.2502707450453</v>
          </cell>
          <cell r="F446">
            <v>2058.25</v>
          </cell>
          <cell r="G446">
            <v>2058.25</v>
          </cell>
          <cell r="H446">
            <v>2058.25</v>
          </cell>
          <cell r="I446">
            <v>2058.25</v>
          </cell>
          <cell r="J446">
            <v>2058.25</v>
          </cell>
          <cell r="K446">
            <v>2058.25</v>
          </cell>
          <cell r="L446">
            <v>2058.25</v>
          </cell>
          <cell r="M446">
            <v>2058.25</v>
          </cell>
          <cell r="N446">
            <v>2058.25</v>
          </cell>
          <cell r="O446">
            <v>2058.25</v>
          </cell>
          <cell r="P446">
            <v>2058.25</v>
          </cell>
          <cell r="Q446">
            <v>2058.25</v>
          </cell>
          <cell r="R446">
            <v>2058.25</v>
          </cell>
          <cell r="S446">
            <v>2058.25</v>
          </cell>
          <cell r="T446">
            <v>2058.25</v>
          </cell>
          <cell r="U446">
            <v>2058.25</v>
          </cell>
          <cell r="V446">
            <v>2058.25</v>
          </cell>
          <cell r="W446">
            <v>2058.25</v>
          </cell>
          <cell r="X446">
            <v>2058.25</v>
          </cell>
          <cell r="Y446">
            <v>2058.25</v>
          </cell>
          <cell r="Z446">
            <v>2058.25</v>
          </cell>
          <cell r="AA446">
            <v>2058.25</v>
          </cell>
        </row>
        <row r="447">
          <cell r="A447" t="str">
            <v>Morozovs Matvejs-Maris</v>
          </cell>
          <cell r="B447">
            <v>2058.25</v>
          </cell>
          <cell r="C447">
            <v>2058.25</v>
          </cell>
          <cell r="D447" t="str">
            <v>LAT</v>
          </cell>
          <cell r="E447">
            <v>1585.9526480635359</v>
          </cell>
          <cell r="F447">
            <v>1585.9521484375</v>
          </cell>
          <cell r="G447">
            <v>1585.9521484375</v>
          </cell>
          <cell r="H447">
            <v>1585.9521484375</v>
          </cell>
          <cell r="I447">
            <v>1585.9521484375</v>
          </cell>
          <cell r="J447">
            <v>1585.9521484375</v>
          </cell>
          <cell r="K447">
            <v>1585.9521484375</v>
          </cell>
          <cell r="L447">
            <v>1585.9521484375</v>
          </cell>
          <cell r="M447">
            <v>1585.9521484375</v>
          </cell>
          <cell r="N447">
            <v>1585.9521484375</v>
          </cell>
          <cell r="O447">
            <v>1585.9521484375</v>
          </cell>
          <cell r="P447">
            <v>1585.9521484375</v>
          </cell>
          <cell r="Q447">
            <v>1585.9521484375</v>
          </cell>
          <cell r="R447">
            <v>1585.9521484375</v>
          </cell>
          <cell r="S447">
            <v>1585.9521484375</v>
          </cell>
          <cell r="T447">
            <v>1585.9521484375</v>
          </cell>
          <cell r="U447">
            <v>1585.9521484375</v>
          </cell>
          <cell r="V447">
            <v>1585.9521484375</v>
          </cell>
          <cell r="W447">
            <v>1585.9521484375</v>
          </cell>
          <cell r="X447">
            <v>1585.9521484375</v>
          </cell>
          <cell r="Y447">
            <v>1585.9521484375</v>
          </cell>
          <cell r="Z447">
            <v>1585.9521484375</v>
          </cell>
          <cell r="AA447">
            <v>1585.9521484375</v>
          </cell>
        </row>
        <row r="448">
          <cell r="A448" t="str">
            <v>Mosans Stanislavs</v>
          </cell>
          <cell r="B448" t="str">
            <v>IGM</v>
          </cell>
          <cell r="C448" t="str">
            <v>NM</v>
          </cell>
          <cell r="D448" t="str">
            <v>LAT</v>
          </cell>
          <cell r="E448">
            <v>1974</v>
          </cell>
          <cell r="F448">
            <v>1974</v>
          </cell>
          <cell r="G448">
            <v>1974</v>
          </cell>
          <cell r="H448">
            <v>1974</v>
          </cell>
          <cell r="I448">
            <v>1974</v>
          </cell>
          <cell r="J448">
            <v>1974</v>
          </cell>
          <cell r="K448">
            <v>1974</v>
          </cell>
          <cell r="L448">
            <v>1974</v>
          </cell>
          <cell r="M448">
            <v>1974</v>
          </cell>
          <cell r="N448">
            <v>1974</v>
          </cell>
          <cell r="O448">
            <v>1974</v>
          </cell>
          <cell r="P448">
            <v>1974</v>
          </cell>
          <cell r="Q448">
            <v>1974</v>
          </cell>
          <cell r="R448">
            <v>1974</v>
          </cell>
          <cell r="S448">
            <v>1974</v>
          </cell>
          <cell r="T448">
            <v>1974</v>
          </cell>
          <cell r="U448">
            <v>1974</v>
          </cell>
          <cell r="V448">
            <v>1974</v>
          </cell>
          <cell r="W448">
            <v>1974</v>
          </cell>
          <cell r="X448">
            <v>1974</v>
          </cell>
          <cell r="Y448">
            <v>1974</v>
          </cell>
          <cell r="Z448">
            <v>1974</v>
          </cell>
          <cell r="AA448">
            <v>1974</v>
          </cell>
        </row>
        <row r="449">
          <cell r="A449" t="str">
            <v>Muil Gert</v>
          </cell>
          <cell r="B449" t="str">
            <v>IGM</v>
          </cell>
          <cell r="C449" t="str">
            <v>NM</v>
          </cell>
          <cell r="D449" t="str">
            <v>EST</v>
          </cell>
          <cell r="E449">
            <v>1893</v>
          </cell>
          <cell r="F449">
            <v>1893</v>
          </cell>
          <cell r="G449">
            <v>1893</v>
          </cell>
          <cell r="H449">
            <v>1</v>
          </cell>
          <cell r="I449">
            <v>100</v>
          </cell>
          <cell r="J449">
            <v>3</v>
          </cell>
          <cell r="K449">
            <v>81.711768088488995</v>
          </cell>
          <cell r="L449">
            <v>81.71173095703125</v>
          </cell>
          <cell r="M449">
            <v>81.71173095703125</v>
          </cell>
          <cell r="N449">
            <v>81.71173095703125</v>
          </cell>
          <cell r="O449">
            <v>81.71173095703125</v>
          </cell>
          <cell r="P449">
            <v>81.71173095703125</v>
          </cell>
          <cell r="Q449">
            <v>81.71173095703125</v>
          </cell>
          <cell r="R449">
            <v>81.71173095703125</v>
          </cell>
          <cell r="S449">
            <v>81.71173095703125</v>
          </cell>
          <cell r="T449">
            <v>81.71173095703125</v>
          </cell>
          <cell r="U449">
            <v>81.71173095703125</v>
          </cell>
          <cell r="V449">
            <v>81.71173095703125</v>
          </cell>
          <cell r="W449">
            <v>81.71173095703125</v>
          </cell>
          <cell r="X449">
            <v>81.71173095703125</v>
          </cell>
          <cell r="Y449">
            <v>81.71173095703125</v>
          </cell>
          <cell r="Z449">
            <v>81.71173095703125</v>
          </cell>
          <cell r="AA449">
            <v>81.71173095703125</v>
          </cell>
        </row>
        <row r="450">
          <cell r="A450" t="str">
            <v>Muil Viktor</v>
          </cell>
          <cell r="B450">
            <v>81.71173095703125</v>
          </cell>
          <cell r="C450">
            <v>1</v>
          </cell>
          <cell r="D450" t="str">
            <v>EST</v>
          </cell>
          <cell r="E450">
            <v>1800</v>
          </cell>
          <cell r="F450">
            <v>1800</v>
          </cell>
          <cell r="G450">
            <v>1800</v>
          </cell>
          <cell r="H450">
            <v>1800</v>
          </cell>
          <cell r="I450">
            <v>1800</v>
          </cell>
          <cell r="J450">
            <v>1800</v>
          </cell>
          <cell r="K450">
            <v>1800</v>
          </cell>
          <cell r="L450">
            <v>1800</v>
          </cell>
          <cell r="M450">
            <v>1800</v>
          </cell>
          <cell r="N450">
            <v>1800</v>
          </cell>
          <cell r="O450">
            <v>1800</v>
          </cell>
          <cell r="P450">
            <v>1800</v>
          </cell>
          <cell r="Q450">
            <v>1800</v>
          </cell>
          <cell r="R450">
            <v>1800</v>
          </cell>
          <cell r="S450">
            <v>1800</v>
          </cell>
          <cell r="T450">
            <v>1800</v>
          </cell>
          <cell r="U450">
            <v>1800</v>
          </cell>
          <cell r="V450">
            <v>1800</v>
          </cell>
          <cell r="W450">
            <v>1800</v>
          </cell>
          <cell r="X450">
            <v>1800</v>
          </cell>
          <cell r="Y450">
            <v>1800</v>
          </cell>
          <cell r="Z450">
            <v>1800</v>
          </cell>
          <cell r="AA450">
            <v>1800</v>
          </cell>
        </row>
        <row r="451">
          <cell r="A451" t="str">
            <v>Murdjoe Leino</v>
          </cell>
          <cell r="B451">
            <v>1800</v>
          </cell>
          <cell r="C451">
            <v>2</v>
          </cell>
          <cell r="D451" t="str">
            <v>EST</v>
          </cell>
          <cell r="E451">
            <v>1447.1557658241418</v>
          </cell>
          <cell r="F451">
            <v>1447.1552734375</v>
          </cell>
          <cell r="G451">
            <v>1447.1552734375</v>
          </cell>
          <cell r="H451">
            <v>1447.1552734375</v>
          </cell>
          <cell r="I451">
            <v>1447.1552734375</v>
          </cell>
          <cell r="J451">
            <v>1447.1552734375</v>
          </cell>
          <cell r="K451">
            <v>1447.1552734375</v>
          </cell>
          <cell r="L451">
            <v>1447.1552734375</v>
          </cell>
          <cell r="M451">
            <v>1447.1552734375</v>
          </cell>
          <cell r="N451">
            <v>1447.1552734375</v>
          </cell>
          <cell r="O451">
            <v>1447.1552734375</v>
          </cell>
          <cell r="P451">
            <v>1447.1552734375</v>
          </cell>
          <cell r="Q451">
            <v>1447.1552734375</v>
          </cell>
          <cell r="R451">
            <v>1447.1552734375</v>
          </cell>
          <cell r="S451">
            <v>1447.1552734375</v>
          </cell>
          <cell r="T451">
            <v>1447.1552734375</v>
          </cell>
          <cell r="U451">
            <v>1447.1552734375</v>
          </cell>
          <cell r="V451">
            <v>1447.1552734375</v>
          </cell>
          <cell r="W451">
            <v>1447.1552734375</v>
          </cell>
          <cell r="X451">
            <v>1447.1552734375</v>
          </cell>
          <cell r="Y451">
            <v>1447.1552734375</v>
          </cell>
          <cell r="Z451">
            <v>1447.1552734375</v>
          </cell>
          <cell r="AA451">
            <v>1447.1552734375</v>
          </cell>
        </row>
        <row r="452">
          <cell r="A452" t="str">
            <v>Mykytiuk Denys</v>
          </cell>
          <cell r="B452">
            <v>1447.1552734375</v>
          </cell>
          <cell r="C452">
            <v>1447.1552734375</v>
          </cell>
          <cell r="D452" t="str">
            <v>UKR</v>
          </cell>
          <cell r="E452">
            <v>1209.820817232448</v>
          </cell>
          <cell r="F452">
            <v>1209.8203125</v>
          </cell>
          <cell r="G452">
            <v>1209.8203125</v>
          </cell>
          <cell r="H452">
            <v>1209.8203125</v>
          </cell>
          <cell r="I452">
            <v>1209.8203125</v>
          </cell>
          <cell r="J452">
            <v>1209.8203125</v>
          </cell>
          <cell r="K452">
            <v>1209.8203125</v>
          </cell>
          <cell r="L452">
            <v>1209.8203125</v>
          </cell>
          <cell r="M452">
            <v>1209.8203125</v>
          </cell>
          <cell r="N452">
            <v>1209.8203125</v>
          </cell>
          <cell r="O452">
            <v>1209.8203125</v>
          </cell>
          <cell r="P452">
            <v>1209.8203125</v>
          </cell>
          <cell r="Q452">
            <v>1209.8203125</v>
          </cell>
          <cell r="R452">
            <v>1209.8203125</v>
          </cell>
          <cell r="S452">
            <v>1209.8203125</v>
          </cell>
          <cell r="T452">
            <v>1209.8203125</v>
          </cell>
          <cell r="U452">
            <v>1209.8203125</v>
          </cell>
          <cell r="V452">
            <v>1209.8203125</v>
          </cell>
          <cell r="W452">
            <v>1209.8203125</v>
          </cell>
          <cell r="X452">
            <v>1209.8203125</v>
          </cell>
          <cell r="Y452">
            <v>1209.8203125</v>
          </cell>
          <cell r="Z452">
            <v>1209.8203125</v>
          </cell>
          <cell r="AA452">
            <v>1209.8203125</v>
          </cell>
        </row>
        <row r="453">
          <cell r="A453" t="str">
            <v>Naglis Juris</v>
          </cell>
          <cell r="B453">
            <v>1209.8203125</v>
          </cell>
          <cell r="C453">
            <v>1209.8203125</v>
          </cell>
          <cell r="D453" t="str">
            <v>LAT</v>
          </cell>
          <cell r="E453">
            <v>1609.559125608884</v>
          </cell>
          <cell r="F453">
            <v>1609.55859375</v>
          </cell>
          <cell r="G453">
            <v>1609.55859375</v>
          </cell>
          <cell r="H453">
            <v>1609.55859375</v>
          </cell>
          <cell r="I453">
            <v>1609.55859375</v>
          </cell>
          <cell r="J453">
            <v>1609.55859375</v>
          </cell>
          <cell r="K453">
            <v>1609.55859375</v>
          </cell>
          <cell r="L453">
            <v>1609.55859375</v>
          </cell>
          <cell r="M453">
            <v>1609.55859375</v>
          </cell>
          <cell r="N453">
            <v>1609.55859375</v>
          </cell>
          <cell r="O453">
            <v>1609.55859375</v>
          </cell>
          <cell r="P453">
            <v>1609.55859375</v>
          </cell>
          <cell r="Q453">
            <v>1609.55859375</v>
          </cell>
          <cell r="R453">
            <v>1609.55859375</v>
          </cell>
          <cell r="S453">
            <v>1609.55859375</v>
          </cell>
          <cell r="T453">
            <v>1609.55859375</v>
          </cell>
          <cell r="U453">
            <v>1609.55859375</v>
          </cell>
          <cell r="V453">
            <v>1609.55859375</v>
          </cell>
          <cell r="W453">
            <v>1609.55859375</v>
          </cell>
          <cell r="X453">
            <v>1609.55859375</v>
          </cell>
          <cell r="Y453">
            <v>1609.55859375</v>
          </cell>
          <cell r="Z453">
            <v>1609.55859375</v>
          </cell>
          <cell r="AA453">
            <v>1609.55859375</v>
          </cell>
        </row>
        <row r="454">
          <cell r="A454" t="str">
            <v>Nandori Zoltan</v>
          </cell>
          <cell r="B454">
            <v>1609.55859375</v>
          </cell>
          <cell r="C454">
            <v>4</v>
          </cell>
          <cell r="D454" t="str">
            <v>HUN</v>
          </cell>
          <cell r="E454">
            <v>1549.2922232118485</v>
          </cell>
          <cell r="F454">
            <v>1549.2919921875</v>
          </cell>
          <cell r="G454">
            <v>1549.2919921875</v>
          </cell>
          <cell r="H454">
            <v>1549.2919921875</v>
          </cell>
          <cell r="I454">
            <v>1549.2919921875</v>
          </cell>
          <cell r="J454">
            <v>1549.2919921875</v>
          </cell>
          <cell r="K454">
            <v>1549.2919921875</v>
          </cell>
          <cell r="L454">
            <v>1549.2919921875</v>
          </cell>
          <cell r="M454">
            <v>1549.2919921875</v>
          </cell>
          <cell r="N454">
            <v>1549.2919921875</v>
          </cell>
          <cell r="O454">
            <v>1549.2919921875</v>
          </cell>
          <cell r="P454">
            <v>1549.2919921875</v>
          </cell>
          <cell r="Q454">
            <v>1549.2919921875</v>
          </cell>
          <cell r="R454">
            <v>1549.2919921875</v>
          </cell>
          <cell r="S454">
            <v>1549.2919921875</v>
          </cell>
          <cell r="T454">
            <v>1549.2919921875</v>
          </cell>
          <cell r="U454">
            <v>1549.2919921875</v>
          </cell>
          <cell r="V454">
            <v>1549.2919921875</v>
          </cell>
          <cell r="W454">
            <v>1549.2919921875</v>
          </cell>
          <cell r="X454">
            <v>1549.2919921875</v>
          </cell>
          <cell r="Y454">
            <v>1549.2919921875</v>
          </cell>
          <cell r="Z454">
            <v>1549.2919921875</v>
          </cell>
          <cell r="AA454">
            <v>1549.2919921875</v>
          </cell>
        </row>
        <row r="455">
          <cell r="A455" t="str">
            <v>Narusevics Raimonds</v>
          </cell>
          <cell r="B455">
            <v>1549.2919921875</v>
          </cell>
          <cell r="C455">
            <v>1549.2919921875</v>
          </cell>
          <cell r="D455" t="str">
            <v>LAT</v>
          </cell>
          <cell r="E455">
            <v>1526</v>
          </cell>
          <cell r="F455">
            <v>1526</v>
          </cell>
          <cell r="G455">
            <v>1526</v>
          </cell>
          <cell r="H455">
            <v>1526</v>
          </cell>
          <cell r="I455">
            <v>1526</v>
          </cell>
          <cell r="J455">
            <v>1526</v>
          </cell>
          <cell r="K455">
            <v>1526</v>
          </cell>
          <cell r="L455">
            <v>1526</v>
          </cell>
          <cell r="M455">
            <v>1526</v>
          </cell>
          <cell r="N455">
            <v>1526</v>
          </cell>
          <cell r="O455">
            <v>1526</v>
          </cell>
          <cell r="P455">
            <v>1526</v>
          </cell>
          <cell r="Q455">
            <v>1526</v>
          </cell>
          <cell r="R455">
            <v>1526</v>
          </cell>
          <cell r="S455">
            <v>1526</v>
          </cell>
          <cell r="T455">
            <v>1526</v>
          </cell>
          <cell r="U455">
            <v>1526</v>
          </cell>
          <cell r="V455">
            <v>1526</v>
          </cell>
          <cell r="W455">
            <v>1526</v>
          </cell>
          <cell r="X455">
            <v>1526</v>
          </cell>
          <cell r="Y455">
            <v>1526</v>
          </cell>
          <cell r="Z455">
            <v>1526</v>
          </cell>
          <cell r="AA455">
            <v>1526</v>
          </cell>
        </row>
        <row r="456">
          <cell r="A456" t="str">
            <v>Nasirs Vitalijs</v>
          </cell>
          <cell r="B456">
            <v>1526</v>
          </cell>
          <cell r="C456" t="str">
            <v>CM</v>
          </cell>
          <cell r="D456" t="str">
            <v>LAT</v>
          </cell>
          <cell r="E456">
            <v>1849</v>
          </cell>
          <cell r="F456">
            <v>1849</v>
          </cell>
          <cell r="G456">
            <v>1849</v>
          </cell>
          <cell r="H456">
            <v>1849</v>
          </cell>
          <cell r="I456">
            <v>1849</v>
          </cell>
          <cell r="J456">
            <v>1849</v>
          </cell>
          <cell r="K456">
            <v>1849</v>
          </cell>
          <cell r="L456">
            <v>1849</v>
          </cell>
          <cell r="M456">
            <v>1849</v>
          </cell>
          <cell r="N456">
            <v>1849</v>
          </cell>
          <cell r="O456">
            <v>1849</v>
          </cell>
          <cell r="P456">
            <v>1849</v>
          </cell>
          <cell r="Q456">
            <v>1849</v>
          </cell>
          <cell r="R456">
            <v>1849</v>
          </cell>
          <cell r="S456">
            <v>1849</v>
          </cell>
          <cell r="T456">
            <v>1849</v>
          </cell>
          <cell r="U456">
            <v>1849</v>
          </cell>
          <cell r="V456">
            <v>1849</v>
          </cell>
          <cell r="W456">
            <v>1849</v>
          </cell>
          <cell r="X456">
            <v>1849</v>
          </cell>
          <cell r="Y456">
            <v>1849</v>
          </cell>
          <cell r="Z456">
            <v>1849</v>
          </cell>
          <cell r="AA456">
            <v>1849</v>
          </cell>
        </row>
        <row r="457">
          <cell r="A457" t="str">
            <v>Naumovs Armands</v>
          </cell>
          <cell r="B457">
            <v>1849</v>
          </cell>
          <cell r="C457">
            <v>1849</v>
          </cell>
          <cell r="D457" t="str">
            <v>USA</v>
          </cell>
          <cell r="E457">
            <v>1356.9194467348941</v>
          </cell>
          <cell r="F457">
            <v>1356.9189453125</v>
          </cell>
          <cell r="G457">
            <v>1356.9189453125</v>
          </cell>
          <cell r="H457">
            <v>1356.9189453125</v>
          </cell>
          <cell r="I457">
            <v>1356.9189453125</v>
          </cell>
          <cell r="J457">
            <v>1356.9189453125</v>
          </cell>
          <cell r="K457">
            <v>1356.9189453125</v>
          </cell>
          <cell r="L457">
            <v>1356.9189453125</v>
          </cell>
          <cell r="M457">
            <v>1356.9189453125</v>
          </cell>
          <cell r="N457">
            <v>1356.9189453125</v>
          </cell>
          <cell r="O457">
            <v>1356.9189453125</v>
          </cell>
          <cell r="P457">
            <v>1356.9189453125</v>
          </cell>
          <cell r="Q457">
            <v>1356.9189453125</v>
          </cell>
          <cell r="R457">
            <v>1356.9189453125</v>
          </cell>
          <cell r="S457">
            <v>1356.9189453125</v>
          </cell>
          <cell r="T457">
            <v>1356.9189453125</v>
          </cell>
          <cell r="U457">
            <v>1356.9189453125</v>
          </cell>
          <cell r="V457">
            <v>1356.9189453125</v>
          </cell>
          <cell r="W457">
            <v>1356.9189453125</v>
          </cell>
          <cell r="X457">
            <v>1356.9189453125</v>
          </cell>
          <cell r="Y457">
            <v>1356.9189453125</v>
          </cell>
          <cell r="Z457">
            <v>1356.9189453125</v>
          </cell>
          <cell r="AA457">
            <v>1356.9189453125</v>
          </cell>
        </row>
        <row r="458">
          <cell r="A458" t="str">
            <v>Nelis Ants</v>
          </cell>
          <cell r="B458">
            <v>1356.9189453125</v>
          </cell>
          <cell r="C458">
            <v>1</v>
          </cell>
          <cell r="D458" t="str">
            <v>EST</v>
          </cell>
          <cell r="E458">
            <v>1800</v>
          </cell>
          <cell r="F458">
            <v>1800</v>
          </cell>
          <cell r="G458">
            <v>1800</v>
          </cell>
          <cell r="H458">
            <v>1800</v>
          </cell>
          <cell r="I458">
            <v>1800</v>
          </cell>
          <cell r="J458">
            <v>1800</v>
          </cell>
          <cell r="K458">
            <v>1800</v>
          </cell>
          <cell r="L458">
            <v>1800</v>
          </cell>
          <cell r="M458">
            <v>1800</v>
          </cell>
          <cell r="N458">
            <v>1800</v>
          </cell>
          <cell r="O458">
            <v>1800</v>
          </cell>
          <cell r="P458">
            <v>1800</v>
          </cell>
          <cell r="Q458">
            <v>1800</v>
          </cell>
          <cell r="R458">
            <v>1800</v>
          </cell>
          <cell r="S458">
            <v>1800</v>
          </cell>
          <cell r="T458">
            <v>1800</v>
          </cell>
          <cell r="U458">
            <v>1800</v>
          </cell>
          <cell r="V458">
            <v>1800</v>
          </cell>
          <cell r="W458">
            <v>1800</v>
          </cell>
          <cell r="X458">
            <v>1800</v>
          </cell>
          <cell r="Y458">
            <v>1800</v>
          </cell>
          <cell r="Z458">
            <v>1800</v>
          </cell>
          <cell r="AA458">
            <v>1800</v>
          </cell>
        </row>
        <row r="459">
          <cell r="A459" t="str">
            <v>Nelke Andris</v>
          </cell>
          <cell r="B459">
            <v>1800</v>
          </cell>
          <cell r="C459">
            <v>1800</v>
          </cell>
          <cell r="D459" t="str">
            <v>LAT</v>
          </cell>
          <cell r="E459">
            <v>1342.9091369767714</v>
          </cell>
          <cell r="F459">
            <v>1342.908203125</v>
          </cell>
          <cell r="G459">
            <v>1342.908203125</v>
          </cell>
          <cell r="H459">
            <v>1342.908203125</v>
          </cell>
          <cell r="I459">
            <v>1342.908203125</v>
          </cell>
          <cell r="J459">
            <v>1342.908203125</v>
          </cell>
          <cell r="K459">
            <v>1342.908203125</v>
          </cell>
          <cell r="L459">
            <v>1342.908203125</v>
          </cell>
          <cell r="M459">
            <v>1342.908203125</v>
          </cell>
          <cell r="N459">
            <v>1342.908203125</v>
          </cell>
          <cell r="O459">
            <v>1342.908203125</v>
          </cell>
          <cell r="P459">
            <v>1342.908203125</v>
          </cell>
          <cell r="Q459">
            <v>1342.908203125</v>
          </cell>
          <cell r="R459">
            <v>1342.908203125</v>
          </cell>
          <cell r="S459">
            <v>1342.908203125</v>
          </cell>
          <cell r="T459">
            <v>1342.908203125</v>
          </cell>
          <cell r="U459">
            <v>1342.908203125</v>
          </cell>
          <cell r="V459">
            <v>1342.908203125</v>
          </cell>
          <cell r="W459">
            <v>1342.908203125</v>
          </cell>
          <cell r="X459">
            <v>1342.908203125</v>
          </cell>
          <cell r="Y459">
            <v>1342.908203125</v>
          </cell>
          <cell r="Z459">
            <v>1342.908203125</v>
          </cell>
          <cell r="AA459">
            <v>1342.908203125</v>
          </cell>
        </row>
        <row r="460">
          <cell r="A460" t="str">
            <v>Nelma Fred</v>
          </cell>
          <cell r="B460">
            <v>1342.908203125</v>
          </cell>
          <cell r="C460">
            <v>1</v>
          </cell>
          <cell r="D460" t="str">
            <v>EST</v>
          </cell>
          <cell r="E460">
            <v>1800</v>
          </cell>
          <cell r="F460">
            <v>1800</v>
          </cell>
          <cell r="G460">
            <v>1800</v>
          </cell>
          <cell r="H460">
            <v>1800</v>
          </cell>
          <cell r="I460">
            <v>1800</v>
          </cell>
          <cell r="J460">
            <v>1800</v>
          </cell>
          <cell r="K460">
            <v>1800</v>
          </cell>
          <cell r="L460">
            <v>1800</v>
          </cell>
          <cell r="M460">
            <v>1800</v>
          </cell>
          <cell r="N460">
            <v>1800</v>
          </cell>
          <cell r="O460">
            <v>1800</v>
          </cell>
          <cell r="P460">
            <v>1800</v>
          </cell>
          <cell r="Q460">
            <v>1800</v>
          </cell>
          <cell r="R460">
            <v>1800</v>
          </cell>
          <cell r="S460">
            <v>1800</v>
          </cell>
          <cell r="T460">
            <v>1800</v>
          </cell>
          <cell r="U460">
            <v>1800</v>
          </cell>
          <cell r="V460">
            <v>1800</v>
          </cell>
          <cell r="W460">
            <v>1800</v>
          </cell>
          <cell r="X460">
            <v>1800</v>
          </cell>
          <cell r="Y460">
            <v>1800</v>
          </cell>
          <cell r="Z460">
            <v>1800</v>
          </cell>
          <cell r="AA460">
            <v>1800</v>
          </cell>
        </row>
        <row r="461">
          <cell r="A461" t="str">
            <v>Nemirovitsh Datshenko Mart</v>
          </cell>
          <cell r="B461">
            <v>1800</v>
          </cell>
          <cell r="C461">
            <v>1800</v>
          </cell>
          <cell r="D461" t="str">
            <v>EST</v>
          </cell>
          <cell r="E461">
            <v>1205</v>
          </cell>
          <cell r="F461">
            <v>1205</v>
          </cell>
          <cell r="G461">
            <v>1205</v>
          </cell>
          <cell r="H461">
            <v>1205</v>
          </cell>
          <cell r="I461">
            <v>1205</v>
          </cell>
          <cell r="J461">
            <v>1205</v>
          </cell>
          <cell r="K461">
            <v>1205</v>
          </cell>
          <cell r="L461">
            <v>1205</v>
          </cell>
          <cell r="M461">
            <v>1205</v>
          </cell>
          <cell r="N461">
            <v>1205</v>
          </cell>
          <cell r="O461">
            <v>1205</v>
          </cell>
          <cell r="P461">
            <v>1205</v>
          </cell>
          <cell r="Q461">
            <v>1205</v>
          </cell>
          <cell r="R461">
            <v>1205</v>
          </cell>
          <cell r="S461">
            <v>1205</v>
          </cell>
          <cell r="T461">
            <v>1205</v>
          </cell>
          <cell r="U461">
            <v>1205</v>
          </cell>
          <cell r="V461">
            <v>1205</v>
          </cell>
          <cell r="W461">
            <v>1205</v>
          </cell>
          <cell r="X461">
            <v>1205</v>
          </cell>
          <cell r="Y461">
            <v>1205</v>
          </cell>
          <cell r="Z461">
            <v>1205</v>
          </cell>
          <cell r="AA461">
            <v>1205</v>
          </cell>
        </row>
        <row r="462">
          <cell r="A462" t="str">
            <v>Nicmanis Modris</v>
          </cell>
          <cell r="B462">
            <v>1205</v>
          </cell>
          <cell r="C462">
            <v>2</v>
          </cell>
          <cell r="D462" t="str">
            <v>LAT</v>
          </cell>
          <cell r="E462">
            <v>1600</v>
          </cell>
          <cell r="F462">
            <v>1600</v>
          </cell>
          <cell r="G462">
            <v>1600</v>
          </cell>
          <cell r="H462">
            <v>1600</v>
          </cell>
          <cell r="I462">
            <v>1600</v>
          </cell>
          <cell r="J462">
            <v>1600</v>
          </cell>
          <cell r="K462">
            <v>1600</v>
          </cell>
          <cell r="L462">
            <v>1600</v>
          </cell>
          <cell r="M462">
            <v>1600</v>
          </cell>
          <cell r="N462">
            <v>1600</v>
          </cell>
          <cell r="O462">
            <v>1600</v>
          </cell>
          <cell r="P462">
            <v>1600</v>
          </cell>
          <cell r="Q462">
            <v>1600</v>
          </cell>
          <cell r="R462">
            <v>1600</v>
          </cell>
          <cell r="S462">
            <v>1600</v>
          </cell>
          <cell r="T462">
            <v>1600</v>
          </cell>
          <cell r="U462">
            <v>1600</v>
          </cell>
          <cell r="V462">
            <v>1600</v>
          </cell>
          <cell r="W462">
            <v>1600</v>
          </cell>
          <cell r="X462">
            <v>1600</v>
          </cell>
          <cell r="Y462">
            <v>1600</v>
          </cell>
          <cell r="Z462">
            <v>1600</v>
          </cell>
          <cell r="AA462">
            <v>1600</v>
          </cell>
        </row>
        <row r="463">
          <cell r="A463" t="str">
            <v>Nikolaev Oleg</v>
          </cell>
          <cell r="B463">
            <v>1600</v>
          </cell>
          <cell r="C463">
            <v>2</v>
          </cell>
          <cell r="D463" t="str">
            <v>UKR</v>
          </cell>
          <cell r="E463">
            <v>1600</v>
          </cell>
          <cell r="F463">
            <v>1600</v>
          </cell>
          <cell r="G463">
            <v>1600</v>
          </cell>
          <cell r="H463">
            <v>1600</v>
          </cell>
          <cell r="I463">
            <v>1600</v>
          </cell>
          <cell r="J463">
            <v>1600</v>
          </cell>
          <cell r="K463">
            <v>1600</v>
          </cell>
          <cell r="L463">
            <v>1600</v>
          </cell>
          <cell r="M463">
            <v>1600</v>
          </cell>
          <cell r="N463">
            <v>1600</v>
          </cell>
          <cell r="O463">
            <v>1600</v>
          </cell>
          <cell r="P463">
            <v>1600</v>
          </cell>
          <cell r="Q463">
            <v>1600</v>
          </cell>
          <cell r="R463">
            <v>1600</v>
          </cell>
          <cell r="S463">
            <v>1600</v>
          </cell>
          <cell r="T463">
            <v>1600</v>
          </cell>
          <cell r="U463">
            <v>1600</v>
          </cell>
          <cell r="V463">
            <v>1600</v>
          </cell>
          <cell r="W463">
            <v>1600</v>
          </cell>
          <cell r="X463">
            <v>1600</v>
          </cell>
          <cell r="Y463">
            <v>1600</v>
          </cell>
          <cell r="Z463">
            <v>1600</v>
          </cell>
          <cell r="AA463">
            <v>1600</v>
          </cell>
        </row>
        <row r="464">
          <cell r="A464" t="str">
            <v>Nikonovs Dmitrijs</v>
          </cell>
          <cell r="B464">
            <v>1600</v>
          </cell>
          <cell r="C464">
            <v>1600</v>
          </cell>
          <cell r="D464" t="str">
            <v>LAT</v>
          </cell>
          <cell r="E464">
            <v>1604.6030803245392</v>
          </cell>
          <cell r="F464">
            <v>1604.6025390625</v>
          </cell>
          <cell r="G464">
            <v>1604.6025390625</v>
          </cell>
          <cell r="H464">
            <v>1604.6025390625</v>
          </cell>
          <cell r="I464">
            <v>1604.6025390625</v>
          </cell>
          <cell r="J464">
            <v>1604.6025390625</v>
          </cell>
          <cell r="K464">
            <v>1604.6025390625</v>
          </cell>
          <cell r="L464">
            <v>1604.6025390625</v>
          </cell>
          <cell r="M464">
            <v>1604.6025390625</v>
          </cell>
          <cell r="N464">
            <v>1604.6025390625</v>
          </cell>
          <cell r="O464">
            <v>1604.6025390625</v>
          </cell>
          <cell r="P464">
            <v>1604.6025390625</v>
          </cell>
          <cell r="Q464">
            <v>1604.6025390625</v>
          </cell>
          <cell r="R464">
            <v>1604.6025390625</v>
          </cell>
          <cell r="S464">
            <v>1604.6025390625</v>
          </cell>
          <cell r="T464">
            <v>1604.6025390625</v>
          </cell>
          <cell r="U464">
            <v>1604.6025390625</v>
          </cell>
          <cell r="V464">
            <v>1604.6025390625</v>
          </cell>
          <cell r="W464">
            <v>1604.6025390625</v>
          </cell>
          <cell r="X464">
            <v>1604.6025390625</v>
          </cell>
          <cell r="Y464">
            <v>1604.6025390625</v>
          </cell>
          <cell r="Z464">
            <v>1604.6025390625</v>
          </cell>
          <cell r="AA464">
            <v>1604.6025390625</v>
          </cell>
        </row>
        <row r="465">
          <cell r="A465" t="str">
            <v>Oertel Felix</v>
          </cell>
          <cell r="B465">
            <v>1604.6025390625</v>
          </cell>
          <cell r="C465">
            <v>1604.6025390625</v>
          </cell>
          <cell r="D465" t="str">
            <v>GER</v>
          </cell>
          <cell r="E465">
            <v>1465.0495394287655</v>
          </cell>
          <cell r="F465">
            <v>1465.048828125</v>
          </cell>
          <cell r="G465">
            <v>1465.048828125</v>
          </cell>
          <cell r="H465">
            <v>1465.048828125</v>
          </cell>
          <cell r="I465">
            <v>1465.048828125</v>
          </cell>
          <cell r="J465">
            <v>1465.048828125</v>
          </cell>
          <cell r="K465">
            <v>1465.048828125</v>
          </cell>
          <cell r="L465">
            <v>1465.048828125</v>
          </cell>
          <cell r="M465">
            <v>1465.048828125</v>
          </cell>
          <cell r="N465">
            <v>1465.048828125</v>
          </cell>
          <cell r="O465">
            <v>1465.048828125</v>
          </cell>
          <cell r="P465">
            <v>1465.048828125</v>
          </cell>
          <cell r="Q465">
            <v>1465.048828125</v>
          </cell>
          <cell r="R465">
            <v>1465.048828125</v>
          </cell>
          <cell r="S465">
            <v>1465.048828125</v>
          </cell>
          <cell r="T465">
            <v>1465.048828125</v>
          </cell>
          <cell r="U465">
            <v>1465.048828125</v>
          </cell>
          <cell r="V465">
            <v>1465.048828125</v>
          </cell>
          <cell r="W465">
            <v>1465.048828125</v>
          </cell>
          <cell r="X465">
            <v>1465.048828125</v>
          </cell>
          <cell r="Y465">
            <v>1465.048828125</v>
          </cell>
          <cell r="Z465">
            <v>1465.048828125</v>
          </cell>
          <cell r="AA465">
            <v>1465.048828125</v>
          </cell>
        </row>
        <row r="466">
          <cell r="A466" t="str">
            <v>Ojaste Oliver</v>
          </cell>
          <cell r="B466">
            <v>1465.048828125</v>
          </cell>
          <cell r="C466" t="str">
            <v>NM</v>
          </cell>
          <cell r="D466" t="str">
            <v>EST</v>
          </cell>
          <cell r="E466">
            <v>1905.2247807204983</v>
          </cell>
          <cell r="F466">
            <v>1905.224609375</v>
          </cell>
          <cell r="G466">
            <v>1905.224609375</v>
          </cell>
          <cell r="H466">
            <v>1905.224609375</v>
          </cell>
          <cell r="I466">
            <v>1905.224609375</v>
          </cell>
          <cell r="J466">
            <v>1905.224609375</v>
          </cell>
          <cell r="K466">
            <v>1905.224609375</v>
          </cell>
          <cell r="L466">
            <v>1905.224609375</v>
          </cell>
          <cell r="M466">
            <v>1905.224609375</v>
          </cell>
          <cell r="N466">
            <v>1905.224609375</v>
          </cell>
          <cell r="O466">
            <v>1905.224609375</v>
          </cell>
          <cell r="P466">
            <v>1905.224609375</v>
          </cell>
          <cell r="Q466">
            <v>1905.224609375</v>
          </cell>
          <cell r="R466">
            <v>1905.224609375</v>
          </cell>
          <cell r="S466">
            <v>1905.224609375</v>
          </cell>
          <cell r="T466">
            <v>1905.224609375</v>
          </cell>
          <cell r="U466">
            <v>1905.224609375</v>
          </cell>
          <cell r="V466">
            <v>1905.224609375</v>
          </cell>
          <cell r="W466">
            <v>1905.224609375</v>
          </cell>
          <cell r="X466">
            <v>1905.224609375</v>
          </cell>
          <cell r="Y466">
            <v>1905.224609375</v>
          </cell>
          <cell r="Z466">
            <v>1905.224609375</v>
          </cell>
          <cell r="AA466">
            <v>1905.224609375</v>
          </cell>
        </row>
        <row r="467">
          <cell r="A467" t="str">
            <v>Orlov Evgeniy</v>
          </cell>
          <cell r="B467">
            <v>1905.224609375</v>
          </cell>
          <cell r="C467">
            <v>2</v>
          </cell>
          <cell r="D467" t="str">
            <v>RUS</v>
          </cell>
          <cell r="E467">
            <v>1600</v>
          </cell>
          <cell r="F467">
            <v>1600</v>
          </cell>
          <cell r="G467">
            <v>1600</v>
          </cell>
          <cell r="H467">
            <v>1600</v>
          </cell>
          <cell r="I467">
            <v>1600</v>
          </cell>
          <cell r="J467">
            <v>1600</v>
          </cell>
          <cell r="K467">
            <v>1600</v>
          </cell>
          <cell r="L467">
            <v>1600</v>
          </cell>
          <cell r="M467">
            <v>1600</v>
          </cell>
          <cell r="N467">
            <v>1600</v>
          </cell>
          <cell r="O467">
            <v>1600</v>
          </cell>
          <cell r="P467">
            <v>1600</v>
          </cell>
          <cell r="Q467">
            <v>1600</v>
          </cell>
          <cell r="R467">
            <v>1600</v>
          </cell>
          <cell r="S467">
            <v>1600</v>
          </cell>
          <cell r="T467">
            <v>1600</v>
          </cell>
          <cell r="U467">
            <v>1600</v>
          </cell>
          <cell r="V467">
            <v>1600</v>
          </cell>
          <cell r="W467">
            <v>1600</v>
          </cell>
          <cell r="X467">
            <v>1600</v>
          </cell>
          <cell r="Y467">
            <v>1600</v>
          </cell>
          <cell r="Z467">
            <v>1600</v>
          </cell>
          <cell r="AA467">
            <v>1600</v>
          </cell>
        </row>
        <row r="468">
          <cell r="A468" t="str">
            <v>Orlov Sergey</v>
          </cell>
          <cell r="B468">
            <v>1600</v>
          </cell>
          <cell r="C468" t="str">
            <v>CM</v>
          </cell>
          <cell r="D468" t="str">
            <v>RUS</v>
          </cell>
          <cell r="E468">
            <v>1604.5065130770008</v>
          </cell>
          <cell r="F468">
            <v>1604.505859375</v>
          </cell>
          <cell r="G468">
            <v>1604.505859375</v>
          </cell>
          <cell r="H468">
            <v>9</v>
          </cell>
          <cell r="I468">
            <v>54.329428639732257</v>
          </cell>
          <cell r="J468">
            <v>54.32940673828125</v>
          </cell>
          <cell r="K468">
            <v>54.32940673828125</v>
          </cell>
          <cell r="L468">
            <v>54.32940673828125</v>
          </cell>
          <cell r="M468">
            <v>54.32940673828125</v>
          </cell>
          <cell r="N468">
            <v>54.32940673828125</v>
          </cell>
          <cell r="O468">
            <v>54.32940673828125</v>
          </cell>
          <cell r="P468">
            <v>54.32940673828125</v>
          </cell>
          <cell r="Q468">
            <v>54.32940673828125</v>
          </cell>
          <cell r="R468">
            <v>54.32940673828125</v>
          </cell>
          <cell r="S468">
            <v>54.32940673828125</v>
          </cell>
          <cell r="T468">
            <v>54.32940673828125</v>
          </cell>
          <cell r="U468">
            <v>54.32940673828125</v>
          </cell>
          <cell r="V468">
            <v>54.32940673828125</v>
          </cell>
          <cell r="W468">
            <v>54.32940673828125</v>
          </cell>
          <cell r="X468">
            <v>54.32940673828125</v>
          </cell>
          <cell r="Y468">
            <v>54.32940673828125</v>
          </cell>
          <cell r="Z468">
            <v>54.32940673828125</v>
          </cell>
          <cell r="AA468">
            <v>54.32940673828125</v>
          </cell>
        </row>
        <row r="469">
          <cell r="A469" t="str">
            <v>Orlovec Vitaliy</v>
          </cell>
          <cell r="B469">
            <v>54.32940673828125</v>
          </cell>
          <cell r="C469">
            <v>4</v>
          </cell>
          <cell r="D469" t="str">
            <v>UKR</v>
          </cell>
          <cell r="E469">
            <v>1200</v>
          </cell>
          <cell r="F469">
            <v>1200</v>
          </cell>
          <cell r="G469">
            <v>1200</v>
          </cell>
          <cell r="H469">
            <v>1200</v>
          </cell>
          <cell r="I469">
            <v>1200</v>
          </cell>
          <cell r="J469">
            <v>1200</v>
          </cell>
          <cell r="K469">
            <v>1200</v>
          </cell>
          <cell r="L469">
            <v>1200</v>
          </cell>
          <cell r="M469">
            <v>1200</v>
          </cell>
          <cell r="N469">
            <v>1200</v>
          </cell>
          <cell r="O469">
            <v>1200</v>
          </cell>
          <cell r="P469">
            <v>1200</v>
          </cell>
          <cell r="Q469">
            <v>1200</v>
          </cell>
          <cell r="R469">
            <v>1200</v>
          </cell>
          <cell r="S469">
            <v>1200</v>
          </cell>
          <cell r="T469">
            <v>1200</v>
          </cell>
          <cell r="U469">
            <v>1200</v>
          </cell>
          <cell r="V469">
            <v>1200</v>
          </cell>
          <cell r="W469">
            <v>1200</v>
          </cell>
          <cell r="X469">
            <v>1200</v>
          </cell>
          <cell r="Y469">
            <v>1200</v>
          </cell>
          <cell r="Z469">
            <v>1200</v>
          </cell>
          <cell r="AA469">
            <v>1200</v>
          </cell>
        </row>
        <row r="470">
          <cell r="A470" t="str">
            <v>Osipov Vasiliy</v>
          </cell>
          <cell r="B470">
            <v>1200</v>
          </cell>
          <cell r="C470">
            <v>1</v>
          </cell>
          <cell r="D470" t="str">
            <v>RUS</v>
          </cell>
          <cell r="E470">
            <v>1564.8918757582453</v>
          </cell>
          <cell r="F470">
            <v>1564.8916015625</v>
          </cell>
          <cell r="G470">
            <v>1564.8916015625</v>
          </cell>
          <cell r="H470">
            <v>1564.8916015625</v>
          </cell>
          <cell r="I470">
            <v>1564.8916015625</v>
          </cell>
          <cell r="J470">
            <v>1564.8916015625</v>
          </cell>
          <cell r="K470">
            <v>1564.8916015625</v>
          </cell>
          <cell r="L470">
            <v>1564.8916015625</v>
          </cell>
          <cell r="M470">
            <v>1564.8916015625</v>
          </cell>
          <cell r="N470">
            <v>1564.8916015625</v>
          </cell>
          <cell r="O470">
            <v>1564.8916015625</v>
          </cell>
          <cell r="P470">
            <v>1564.8916015625</v>
          </cell>
          <cell r="Q470">
            <v>1564.8916015625</v>
          </cell>
          <cell r="R470">
            <v>1564.8916015625</v>
          </cell>
          <cell r="S470">
            <v>1564.8916015625</v>
          </cell>
          <cell r="T470">
            <v>1564.8916015625</v>
          </cell>
          <cell r="U470">
            <v>1564.8916015625</v>
          </cell>
          <cell r="V470">
            <v>1564.8916015625</v>
          </cell>
          <cell r="W470">
            <v>1564.8916015625</v>
          </cell>
          <cell r="X470">
            <v>1564.8916015625</v>
          </cell>
          <cell r="Y470">
            <v>1564.8916015625</v>
          </cell>
          <cell r="Z470">
            <v>1564.8916015625</v>
          </cell>
          <cell r="AA470">
            <v>1564.8916015625</v>
          </cell>
        </row>
        <row r="471">
          <cell r="A471" t="str">
            <v>Ositis Ainars</v>
          </cell>
          <cell r="B471">
            <v>1564.8916015625</v>
          </cell>
          <cell r="C471">
            <v>1564.8916015625</v>
          </cell>
          <cell r="D471" t="str">
            <v>LAT</v>
          </cell>
          <cell r="E471">
            <v>1459</v>
          </cell>
          <cell r="F471">
            <v>1459</v>
          </cell>
          <cell r="G471">
            <v>1459</v>
          </cell>
          <cell r="H471">
            <v>1459</v>
          </cell>
          <cell r="I471">
            <v>1459</v>
          </cell>
          <cell r="J471">
            <v>45</v>
          </cell>
          <cell r="K471">
            <v>16.762190776748447</v>
          </cell>
          <cell r="L471">
            <v>16.762176513671875</v>
          </cell>
          <cell r="M471">
            <v>16.762176513671875</v>
          </cell>
          <cell r="N471">
            <v>16.762176513671875</v>
          </cell>
          <cell r="O471">
            <v>16.762176513671875</v>
          </cell>
          <cell r="P471">
            <v>16.762176513671875</v>
          </cell>
          <cell r="Q471">
            <v>16.762176513671875</v>
          </cell>
          <cell r="R471">
            <v>16.762176513671875</v>
          </cell>
          <cell r="S471">
            <v>16.762176513671875</v>
          </cell>
          <cell r="T471">
            <v>16.762176513671875</v>
          </cell>
          <cell r="U471">
            <v>16.762176513671875</v>
          </cell>
          <cell r="V471">
            <v>16.762176513671875</v>
          </cell>
          <cell r="W471">
            <v>16.762176513671875</v>
          </cell>
          <cell r="X471">
            <v>16.762176513671875</v>
          </cell>
          <cell r="Y471">
            <v>16.762176513671875</v>
          </cell>
          <cell r="Z471">
            <v>16.762176513671875</v>
          </cell>
          <cell r="AA471">
            <v>16.762176513671875</v>
          </cell>
        </row>
        <row r="472">
          <cell r="A472" t="str">
            <v>Ovcinnikovs Anatolijs</v>
          </cell>
          <cell r="B472">
            <v>16.762176513671875</v>
          </cell>
          <cell r="C472">
            <v>1</v>
          </cell>
          <cell r="D472" t="str">
            <v>LAT</v>
          </cell>
          <cell r="E472">
            <v>1800</v>
          </cell>
          <cell r="F472">
            <v>1800</v>
          </cell>
          <cell r="G472">
            <v>1800</v>
          </cell>
          <cell r="H472">
            <v>1800</v>
          </cell>
          <cell r="I472">
            <v>1800</v>
          </cell>
          <cell r="J472">
            <v>1800</v>
          </cell>
          <cell r="K472">
            <v>1800</v>
          </cell>
          <cell r="L472">
            <v>1800</v>
          </cell>
          <cell r="M472">
            <v>1800</v>
          </cell>
          <cell r="N472">
            <v>1800</v>
          </cell>
          <cell r="O472">
            <v>1800</v>
          </cell>
          <cell r="P472">
            <v>1800</v>
          </cell>
          <cell r="Q472">
            <v>1800</v>
          </cell>
          <cell r="R472">
            <v>1800</v>
          </cell>
          <cell r="S472">
            <v>1800</v>
          </cell>
          <cell r="T472">
            <v>1800</v>
          </cell>
          <cell r="U472">
            <v>1800</v>
          </cell>
          <cell r="V472">
            <v>1800</v>
          </cell>
          <cell r="W472">
            <v>1800</v>
          </cell>
          <cell r="X472">
            <v>1800</v>
          </cell>
          <cell r="Y472">
            <v>1800</v>
          </cell>
          <cell r="Z472">
            <v>1800</v>
          </cell>
          <cell r="AA472">
            <v>1800</v>
          </cell>
        </row>
        <row r="473">
          <cell r="A473" t="str">
            <v>Oza Urshit</v>
          </cell>
          <cell r="B473">
            <v>1800</v>
          </cell>
          <cell r="C473">
            <v>1800</v>
          </cell>
          <cell r="D473" t="str">
            <v>IND</v>
          </cell>
          <cell r="E473">
            <v>1207.1443238625507</v>
          </cell>
          <cell r="F473">
            <v>1207.1435546875</v>
          </cell>
          <cell r="G473">
            <v>1207.1435546875</v>
          </cell>
          <cell r="H473">
            <v>1207.1435546875</v>
          </cell>
          <cell r="I473">
            <v>1207.1435546875</v>
          </cell>
          <cell r="J473">
            <v>1207.1435546875</v>
          </cell>
          <cell r="K473">
            <v>1207.1435546875</v>
          </cell>
          <cell r="L473">
            <v>1207.1435546875</v>
          </cell>
          <cell r="M473">
            <v>1207.1435546875</v>
          </cell>
          <cell r="N473">
            <v>1207.1435546875</v>
          </cell>
          <cell r="O473">
            <v>1207.1435546875</v>
          </cell>
          <cell r="P473">
            <v>1207.1435546875</v>
          </cell>
          <cell r="Q473">
            <v>1207.1435546875</v>
          </cell>
          <cell r="R473">
            <v>1207.1435546875</v>
          </cell>
          <cell r="S473">
            <v>1207.1435546875</v>
          </cell>
          <cell r="T473">
            <v>1207.1435546875</v>
          </cell>
          <cell r="U473">
            <v>1207.1435546875</v>
          </cell>
          <cell r="V473">
            <v>1207.1435546875</v>
          </cell>
          <cell r="W473">
            <v>1207.1435546875</v>
          </cell>
          <cell r="X473">
            <v>1207.1435546875</v>
          </cell>
          <cell r="Y473">
            <v>1207.1435546875</v>
          </cell>
          <cell r="Z473">
            <v>1207.1435546875</v>
          </cell>
          <cell r="AA473">
            <v>1207.1435546875</v>
          </cell>
        </row>
        <row r="474">
          <cell r="A474" t="str">
            <v>Ozolins Egils</v>
          </cell>
          <cell r="B474">
            <v>1207.1435546875</v>
          </cell>
          <cell r="C474">
            <v>1207.1435546875</v>
          </cell>
          <cell r="D474" t="str">
            <v>LAT</v>
          </cell>
          <cell r="E474">
            <v>1432.4399775480347</v>
          </cell>
          <cell r="F474">
            <v>1432.439453125</v>
          </cell>
          <cell r="G474">
            <v>1432.439453125</v>
          </cell>
          <cell r="H474">
            <v>1432.439453125</v>
          </cell>
          <cell r="I474">
            <v>1432.439453125</v>
          </cell>
          <cell r="J474">
            <v>1432.439453125</v>
          </cell>
          <cell r="K474">
            <v>1432.439453125</v>
          </cell>
          <cell r="L474">
            <v>1432.439453125</v>
          </cell>
          <cell r="M474">
            <v>1432.439453125</v>
          </cell>
          <cell r="N474">
            <v>1432.439453125</v>
          </cell>
          <cell r="O474">
            <v>1432.439453125</v>
          </cell>
          <cell r="P474">
            <v>1432.439453125</v>
          </cell>
          <cell r="Q474">
            <v>1432.439453125</v>
          </cell>
          <cell r="R474">
            <v>1432.439453125</v>
          </cell>
          <cell r="S474">
            <v>1432.439453125</v>
          </cell>
          <cell r="T474">
            <v>1432.439453125</v>
          </cell>
          <cell r="U474">
            <v>1432.439453125</v>
          </cell>
          <cell r="V474">
            <v>1432.439453125</v>
          </cell>
          <cell r="W474">
            <v>1432.439453125</v>
          </cell>
          <cell r="X474">
            <v>1432.439453125</v>
          </cell>
          <cell r="Y474">
            <v>1432.439453125</v>
          </cell>
          <cell r="Z474">
            <v>1432.439453125</v>
          </cell>
          <cell r="AA474">
            <v>1432.439453125</v>
          </cell>
        </row>
        <row r="475">
          <cell r="A475" t="str">
            <v>Ozols Dainis</v>
          </cell>
          <cell r="B475">
            <v>1432.439453125</v>
          </cell>
          <cell r="C475">
            <v>2</v>
          </cell>
          <cell r="D475" t="str">
            <v>LAT</v>
          </cell>
          <cell r="E475">
            <v>1661.2362647878449</v>
          </cell>
          <cell r="F475">
            <v>1661.2353515625</v>
          </cell>
          <cell r="G475">
            <v>1661.2353515625</v>
          </cell>
          <cell r="H475">
            <v>1661.2353515625</v>
          </cell>
          <cell r="I475">
            <v>1661.2353515625</v>
          </cell>
          <cell r="J475">
            <v>1661.2353515625</v>
          </cell>
          <cell r="K475">
            <v>1661.2353515625</v>
          </cell>
          <cell r="L475">
            <v>1661.2353515625</v>
          </cell>
          <cell r="M475">
            <v>1661.2353515625</v>
          </cell>
          <cell r="N475">
            <v>1661.2353515625</v>
          </cell>
          <cell r="O475">
            <v>1661.2353515625</v>
          </cell>
          <cell r="P475">
            <v>1661.2353515625</v>
          </cell>
          <cell r="Q475">
            <v>1661.2353515625</v>
          </cell>
          <cell r="R475">
            <v>1661.2353515625</v>
          </cell>
          <cell r="S475">
            <v>1661.2353515625</v>
          </cell>
          <cell r="T475">
            <v>1661.2353515625</v>
          </cell>
          <cell r="U475">
            <v>1661.2353515625</v>
          </cell>
          <cell r="V475">
            <v>1661.2353515625</v>
          </cell>
          <cell r="W475">
            <v>1661.2353515625</v>
          </cell>
          <cell r="X475">
            <v>1661.2353515625</v>
          </cell>
          <cell r="Y475">
            <v>1661.2353515625</v>
          </cell>
          <cell r="Z475">
            <v>1661.2353515625</v>
          </cell>
          <cell r="AA475">
            <v>1661.2353515625</v>
          </cell>
        </row>
        <row r="476">
          <cell r="A476" t="str">
            <v>Paegle Kaspars</v>
          </cell>
          <cell r="B476">
            <v>1661.2353515625</v>
          </cell>
          <cell r="C476">
            <v>3</v>
          </cell>
          <cell r="D476" t="str">
            <v>GER</v>
          </cell>
          <cell r="E476">
            <v>1474</v>
          </cell>
          <cell r="F476">
            <v>1474</v>
          </cell>
          <cell r="G476">
            <v>1474</v>
          </cell>
          <cell r="H476">
            <v>1474</v>
          </cell>
          <cell r="I476">
            <v>1474</v>
          </cell>
          <cell r="J476">
            <v>49</v>
          </cell>
          <cell r="K476">
            <v>12.696190004948047</v>
          </cell>
          <cell r="L476">
            <v>12.696189880371094</v>
          </cell>
          <cell r="M476">
            <v>12.696189880371094</v>
          </cell>
          <cell r="N476">
            <v>12.696189880371094</v>
          </cell>
          <cell r="O476">
            <v>12.696189880371094</v>
          </cell>
          <cell r="P476">
            <v>12.696189880371094</v>
          </cell>
          <cell r="Q476">
            <v>12.696189880371094</v>
          </cell>
          <cell r="R476">
            <v>12.696189880371094</v>
          </cell>
          <cell r="S476">
            <v>12.696189880371094</v>
          </cell>
          <cell r="T476">
            <v>12.696189880371094</v>
          </cell>
          <cell r="U476">
            <v>12.696189880371094</v>
          </cell>
          <cell r="V476">
            <v>12.696189880371094</v>
          </cell>
          <cell r="W476">
            <v>12.696189880371094</v>
          </cell>
          <cell r="X476">
            <v>12.696189880371094</v>
          </cell>
          <cell r="Y476">
            <v>12.696189880371094</v>
          </cell>
          <cell r="Z476">
            <v>12.696189880371094</v>
          </cell>
          <cell r="AA476">
            <v>12.696189880371094</v>
          </cell>
        </row>
        <row r="477">
          <cell r="A477" t="str">
            <v>Pakalnits Ivars</v>
          </cell>
          <cell r="B477">
            <v>12.696189880371094</v>
          </cell>
          <cell r="C477">
            <v>12.696189880371094</v>
          </cell>
          <cell r="D477" t="str">
            <v>LAT</v>
          </cell>
          <cell r="E477">
            <v>1643.2943616135353</v>
          </cell>
          <cell r="F477">
            <v>1643.2939453125</v>
          </cell>
          <cell r="G477">
            <v>1643.2939453125</v>
          </cell>
          <cell r="H477">
            <v>1643.2939453125</v>
          </cell>
          <cell r="I477">
            <v>1643.2939453125</v>
          </cell>
          <cell r="J477">
            <v>1643.2939453125</v>
          </cell>
          <cell r="K477">
            <v>1643.2939453125</v>
          </cell>
          <cell r="L477">
            <v>1643.2939453125</v>
          </cell>
          <cell r="M477">
            <v>1643.2939453125</v>
          </cell>
          <cell r="N477">
            <v>1643.2939453125</v>
          </cell>
          <cell r="O477">
            <v>1643.2939453125</v>
          </cell>
          <cell r="P477">
            <v>1643.2939453125</v>
          </cell>
          <cell r="Q477">
            <v>1643.2939453125</v>
          </cell>
          <cell r="R477">
            <v>1643.2939453125</v>
          </cell>
          <cell r="S477">
            <v>1643.2939453125</v>
          </cell>
          <cell r="T477">
            <v>1643.2939453125</v>
          </cell>
          <cell r="U477">
            <v>1643.2939453125</v>
          </cell>
          <cell r="V477">
            <v>1643.2939453125</v>
          </cell>
          <cell r="W477">
            <v>1643.2939453125</v>
          </cell>
          <cell r="X477">
            <v>1643.2939453125</v>
          </cell>
          <cell r="Y477">
            <v>1643.2939453125</v>
          </cell>
          <cell r="Z477">
            <v>1643.2939453125</v>
          </cell>
          <cell r="AA477">
            <v>1643.2939453125</v>
          </cell>
        </row>
        <row r="478">
          <cell r="A478" t="str">
            <v>Panfilov Anatoliy</v>
          </cell>
          <cell r="B478">
            <v>1643.2939453125</v>
          </cell>
          <cell r="C478">
            <v>1643.2939453125</v>
          </cell>
          <cell r="D478" t="str">
            <v>RUS</v>
          </cell>
          <cell r="E478">
            <v>1270.8513031361572</v>
          </cell>
          <cell r="F478">
            <v>1270.8505859375</v>
          </cell>
          <cell r="G478">
            <v>1270.8505859375</v>
          </cell>
          <cell r="H478">
            <v>28</v>
          </cell>
          <cell r="I478">
            <v>4.3439130373641213</v>
          </cell>
          <cell r="J478">
            <v>4.3439102172851563</v>
          </cell>
          <cell r="K478">
            <v>4.3439102172851563</v>
          </cell>
          <cell r="L478">
            <v>4.3439102172851563</v>
          </cell>
          <cell r="M478">
            <v>4.3439102172851563</v>
          </cell>
          <cell r="N478">
            <v>4.3439102172851563</v>
          </cell>
          <cell r="O478">
            <v>4.3439102172851563</v>
          </cell>
          <cell r="P478">
            <v>4.3439102172851563</v>
          </cell>
          <cell r="Q478">
            <v>4.3439102172851563</v>
          </cell>
          <cell r="R478">
            <v>4.3439102172851563</v>
          </cell>
          <cell r="S478">
            <v>4.3439102172851563</v>
          </cell>
          <cell r="T478">
            <v>4.3439102172851563</v>
          </cell>
          <cell r="U478">
            <v>4.3439102172851563</v>
          </cell>
          <cell r="V478">
            <v>4.3439102172851563</v>
          </cell>
          <cell r="W478">
            <v>4.3439102172851563</v>
          </cell>
          <cell r="X478">
            <v>4.3439102172851563</v>
          </cell>
          <cell r="Y478">
            <v>4.3439102172851563</v>
          </cell>
          <cell r="Z478">
            <v>4.3439102172851563</v>
          </cell>
          <cell r="AA478">
            <v>4.3439102172851563</v>
          </cell>
        </row>
        <row r="479">
          <cell r="A479" t="str">
            <v>Papchenko Dmytro</v>
          </cell>
          <cell r="B479">
            <v>4.3439102172851563</v>
          </cell>
          <cell r="C479">
            <v>4.3439102172851563</v>
          </cell>
          <cell r="D479" t="str">
            <v>UKR</v>
          </cell>
          <cell r="E479">
            <v>1256.4901252366315</v>
          </cell>
          <cell r="F479">
            <v>1256.4892578125</v>
          </cell>
          <cell r="G479">
            <v>1256.4892578125</v>
          </cell>
          <cell r="H479">
            <v>1256.4892578125</v>
          </cell>
          <cell r="I479">
            <v>1256.4892578125</v>
          </cell>
          <cell r="J479">
            <v>1256.4892578125</v>
          </cell>
          <cell r="K479">
            <v>1256.4892578125</v>
          </cell>
          <cell r="L479">
            <v>1256.4892578125</v>
          </cell>
          <cell r="M479">
            <v>1256.4892578125</v>
          </cell>
          <cell r="N479">
            <v>1256.4892578125</v>
          </cell>
          <cell r="O479">
            <v>1256.4892578125</v>
          </cell>
          <cell r="P479">
            <v>1256.4892578125</v>
          </cell>
          <cell r="Q479">
            <v>1256.4892578125</v>
          </cell>
          <cell r="R479">
            <v>1256.4892578125</v>
          </cell>
          <cell r="S479">
            <v>1256.4892578125</v>
          </cell>
          <cell r="T479">
            <v>1256.4892578125</v>
          </cell>
          <cell r="U479">
            <v>1256.4892578125</v>
          </cell>
          <cell r="V479">
            <v>1256.4892578125</v>
          </cell>
          <cell r="W479">
            <v>1256.4892578125</v>
          </cell>
          <cell r="X479">
            <v>1256.4892578125</v>
          </cell>
          <cell r="Y479">
            <v>1256.4892578125</v>
          </cell>
          <cell r="Z479">
            <v>1256.4892578125</v>
          </cell>
          <cell r="AA479">
            <v>1256.4892578125</v>
          </cell>
        </row>
        <row r="480">
          <cell r="A480" t="str">
            <v>Papchenko Vitalii</v>
          </cell>
          <cell r="B480">
            <v>1256.4892578125</v>
          </cell>
          <cell r="C480">
            <v>1256.4892578125</v>
          </cell>
          <cell r="D480" t="str">
            <v>UKR</v>
          </cell>
          <cell r="E480">
            <v>1434.8167375648079</v>
          </cell>
          <cell r="F480">
            <v>1434.81640625</v>
          </cell>
          <cell r="G480">
            <v>1434.81640625</v>
          </cell>
          <cell r="H480">
            <v>1434.81640625</v>
          </cell>
          <cell r="I480">
            <v>1434.81640625</v>
          </cell>
          <cell r="J480">
            <v>1434.81640625</v>
          </cell>
          <cell r="K480">
            <v>1434.81640625</v>
          </cell>
          <cell r="L480">
            <v>1434.81640625</v>
          </cell>
          <cell r="M480">
            <v>1434.81640625</v>
          </cell>
          <cell r="N480">
            <v>1434.81640625</v>
          </cell>
          <cell r="O480">
            <v>1434.81640625</v>
          </cell>
          <cell r="P480">
            <v>1434.81640625</v>
          </cell>
          <cell r="Q480">
            <v>1434.81640625</v>
          </cell>
          <cell r="R480">
            <v>1434.81640625</v>
          </cell>
          <cell r="S480">
            <v>1434.81640625</v>
          </cell>
          <cell r="T480">
            <v>1434.81640625</v>
          </cell>
          <cell r="U480">
            <v>1434.81640625</v>
          </cell>
          <cell r="V480">
            <v>1434.81640625</v>
          </cell>
          <cell r="W480">
            <v>1434.81640625</v>
          </cell>
          <cell r="X480">
            <v>1434.81640625</v>
          </cell>
          <cell r="Y480">
            <v>1434.81640625</v>
          </cell>
          <cell r="Z480">
            <v>1434.81640625</v>
          </cell>
          <cell r="AA480">
            <v>1434.81640625</v>
          </cell>
        </row>
        <row r="481">
          <cell r="A481" t="str">
            <v>Pari Tiit</v>
          </cell>
          <cell r="B481">
            <v>1434.81640625</v>
          </cell>
          <cell r="C481">
            <v>1434.81640625</v>
          </cell>
          <cell r="D481" t="str">
            <v>EST</v>
          </cell>
          <cell r="E481">
            <v>1433</v>
          </cell>
          <cell r="F481">
            <v>1433</v>
          </cell>
          <cell r="G481">
            <v>1433</v>
          </cell>
          <cell r="H481">
            <v>1433</v>
          </cell>
          <cell r="I481">
            <v>1433</v>
          </cell>
          <cell r="J481">
            <v>57</v>
          </cell>
          <cell r="K481">
            <v>4.721203228173148</v>
          </cell>
          <cell r="L481">
            <v>4.7212028503417969</v>
          </cell>
          <cell r="M481">
            <v>4.7212028503417969</v>
          </cell>
          <cell r="N481">
            <v>4.7212028503417969</v>
          </cell>
          <cell r="O481">
            <v>4.7212028503417969</v>
          </cell>
          <cell r="P481">
            <v>4.7212028503417969</v>
          </cell>
          <cell r="Q481">
            <v>4.7212028503417969</v>
          </cell>
          <cell r="R481">
            <v>4.7212028503417969</v>
          </cell>
          <cell r="S481">
            <v>4.7212028503417969</v>
          </cell>
          <cell r="T481">
            <v>4.7212028503417969</v>
          </cell>
          <cell r="U481">
            <v>4.7212028503417969</v>
          </cell>
          <cell r="V481">
            <v>4.7212028503417969</v>
          </cell>
          <cell r="W481">
            <v>4.7212028503417969</v>
          </cell>
          <cell r="X481">
            <v>4.7212028503417969</v>
          </cell>
          <cell r="Y481">
            <v>4.7212028503417969</v>
          </cell>
          <cell r="Z481">
            <v>4.7212028503417969</v>
          </cell>
          <cell r="AA481">
            <v>4.7212028503417969</v>
          </cell>
        </row>
        <row r="482">
          <cell r="A482" t="str">
            <v>Parman Artur</v>
          </cell>
          <cell r="B482">
            <v>4.7212028503417969</v>
          </cell>
          <cell r="C482">
            <v>4.7212028503417969</v>
          </cell>
          <cell r="D482" t="str">
            <v>FIN</v>
          </cell>
          <cell r="E482">
            <v>1189.8238830494449</v>
          </cell>
          <cell r="F482">
            <v>1189.8232421875</v>
          </cell>
          <cell r="G482">
            <v>1189.8232421875</v>
          </cell>
          <cell r="H482">
            <v>1189.8232421875</v>
          </cell>
          <cell r="I482">
            <v>1189.8232421875</v>
          </cell>
          <cell r="J482">
            <v>1189.8232421875</v>
          </cell>
          <cell r="K482">
            <v>1189.8232421875</v>
          </cell>
          <cell r="L482">
            <v>1189.8232421875</v>
          </cell>
          <cell r="M482">
            <v>1189.8232421875</v>
          </cell>
          <cell r="N482">
            <v>1189.8232421875</v>
          </cell>
          <cell r="O482">
            <v>1189.8232421875</v>
          </cell>
          <cell r="P482">
            <v>1189.8232421875</v>
          </cell>
          <cell r="Q482">
            <v>1189.8232421875</v>
          </cell>
          <cell r="R482">
            <v>1189.8232421875</v>
          </cell>
          <cell r="S482">
            <v>1189.8232421875</v>
          </cell>
          <cell r="T482">
            <v>1189.8232421875</v>
          </cell>
          <cell r="U482">
            <v>1189.8232421875</v>
          </cell>
          <cell r="V482">
            <v>1189.8232421875</v>
          </cell>
          <cell r="W482">
            <v>1189.8232421875</v>
          </cell>
          <cell r="X482">
            <v>1189.8232421875</v>
          </cell>
          <cell r="Y482">
            <v>1189.8232421875</v>
          </cell>
          <cell r="Z482">
            <v>1189.8232421875</v>
          </cell>
          <cell r="AA482">
            <v>1189.8232421875</v>
          </cell>
        </row>
        <row r="483">
          <cell r="A483" t="str">
            <v>Paulus Koit</v>
          </cell>
          <cell r="B483">
            <v>1189.8232421875</v>
          </cell>
          <cell r="C483">
            <v>2</v>
          </cell>
          <cell r="D483" t="str">
            <v>EST</v>
          </cell>
          <cell r="E483">
            <v>1600</v>
          </cell>
          <cell r="F483">
            <v>1600</v>
          </cell>
          <cell r="G483">
            <v>1600</v>
          </cell>
          <cell r="H483">
            <v>1600</v>
          </cell>
          <cell r="I483">
            <v>1600</v>
          </cell>
          <cell r="J483">
            <v>1600</v>
          </cell>
          <cell r="K483">
            <v>1600</v>
          </cell>
          <cell r="L483">
            <v>1600</v>
          </cell>
          <cell r="M483">
            <v>1600</v>
          </cell>
          <cell r="N483">
            <v>1600</v>
          </cell>
          <cell r="O483">
            <v>1600</v>
          </cell>
          <cell r="P483">
            <v>1600</v>
          </cell>
          <cell r="Q483">
            <v>1600</v>
          </cell>
          <cell r="R483">
            <v>1600</v>
          </cell>
          <cell r="S483">
            <v>1600</v>
          </cell>
          <cell r="T483">
            <v>1600</v>
          </cell>
          <cell r="U483">
            <v>1600</v>
          </cell>
          <cell r="V483">
            <v>1600</v>
          </cell>
          <cell r="W483">
            <v>1600</v>
          </cell>
          <cell r="X483">
            <v>1600</v>
          </cell>
          <cell r="Y483">
            <v>1600</v>
          </cell>
          <cell r="Z483">
            <v>1600</v>
          </cell>
          <cell r="AA483">
            <v>1600</v>
          </cell>
        </row>
        <row r="484">
          <cell r="A484" t="str">
            <v>Kaytsner Vlad</v>
          </cell>
          <cell r="B484">
            <v>1600</v>
          </cell>
          <cell r="C484">
            <v>1600</v>
          </cell>
          <cell r="D484" t="str">
            <v>USA</v>
          </cell>
          <cell r="E484">
            <v>1257.876336010469</v>
          </cell>
          <cell r="F484">
            <v>1257.8759765625</v>
          </cell>
          <cell r="G484">
            <v>1257.8759765625</v>
          </cell>
          <cell r="H484">
            <v>1257.8759765625</v>
          </cell>
          <cell r="I484">
            <v>1257.8759765625</v>
          </cell>
          <cell r="J484">
            <v>1257.8759765625</v>
          </cell>
          <cell r="K484">
            <v>1257.8759765625</v>
          </cell>
          <cell r="L484">
            <v>1257.8759765625</v>
          </cell>
          <cell r="M484">
            <v>1257.8759765625</v>
          </cell>
          <cell r="N484">
            <v>18</v>
          </cell>
          <cell r="O484">
            <v>21.829902394377637</v>
          </cell>
          <cell r="P484">
            <v>21.82989501953125</v>
          </cell>
          <cell r="Q484">
            <v>21.82989501953125</v>
          </cell>
          <cell r="R484">
            <v>21.82989501953125</v>
          </cell>
          <cell r="S484">
            <v>21.82989501953125</v>
          </cell>
          <cell r="T484">
            <v>21.82989501953125</v>
          </cell>
          <cell r="U484">
            <v>21.82989501953125</v>
          </cell>
          <cell r="V484">
            <v>21.82989501953125</v>
          </cell>
          <cell r="W484">
            <v>21.82989501953125</v>
          </cell>
          <cell r="X484">
            <v>21.82989501953125</v>
          </cell>
          <cell r="Y484">
            <v>21.82989501953125</v>
          </cell>
          <cell r="Z484">
            <v>21.82989501953125</v>
          </cell>
          <cell r="AA484">
            <v>21.82989501953125</v>
          </cell>
        </row>
        <row r="485">
          <cell r="A485" t="str">
            <v>Pavilons Aldis</v>
          </cell>
          <cell r="B485">
            <v>21.82989501953125</v>
          </cell>
          <cell r="C485">
            <v>1</v>
          </cell>
          <cell r="D485" t="str">
            <v>LAT</v>
          </cell>
          <cell r="E485">
            <v>1781.1053088886924</v>
          </cell>
          <cell r="F485">
            <v>1781.1044921875</v>
          </cell>
          <cell r="G485">
            <v>1781.1044921875</v>
          </cell>
          <cell r="H485">
            <v>1781.1044921875</v>
          </cell>
          <cell r="I485">
            <v>1781.1044921875</v>
          </cell>
          <cell r="J485">
            <v>1781.1044921875</v>
          </cell>
          <cell r="K485">
            <v>1781.1044921875</v>
          </cell>
          <cell r="L485">
            <v>1781.1044921875</v>
          </cell>
          <cell r="M485">
            <v>1781.1044921875</v>
          </cell>
          <cell r="N485">
            <v>1781.1044921875</v>
          </cell>
          <cell r="O485">
            <v>1781.1044921875</v>
          </cell>
          <cell r="P485">
            <v>1781.1044921875</v>
          </cell>
          <cell r="Q485">
            <v>1781.1044921875</v>
          </cell>
          <cell r="R485">
            <v>1781.1044921875</v>
          </cell>
          <cell r="S485">
            <v>1781.1044921875</v>
          </cell>
          <cell r="T485">
            <v>1781.1044921875</v>
          </cell>
          <cell r="U485">
            <v>1781.1044921875</v>
          </cell>
          <cell r="V485">
            <v>1781.1044921875</v>
          </cell>
          <cell r="W485">
            <v>1781.1044921875</v>
          </cell>
          <cell r="X485">
            <v>1781.1044921875</v>
          </cell>
          <cell r="Y485">
            <v>1781.1044921875</v>
          </cell>
          <cell r="Z485">
            <v>1781.1044921875</v>
          </cell>
          <cell r="AA485">
            <v>1781.1044921875</v>
          </cell>
        </row>
        <row r="486">
          <cell r="A486" t="str">
            <v>Pavlovs Genadijs</v>
          </cell>
          <cell r="B486">
            <v>1781.1044921875</v>
          </cell>
          <cell r="C486">
            <v>3</v>
          </cell>
          <cell r="D486" t="str">
            <v>LAT</v>
          </cell>
          <cell r="E486">
            <v>1460</v>
          </cell>
          <cell r="F486">
            <v>1460</v>
          </cell>
          <cell r="G486">
            <v>1460</v>
          </cell>
          <cell r="H486">
            <v>1460</v>
          </cell>
          <cell r="I486">
            <v>1460</v>
          </cell>
          <cell r="J486">
            <v>1460</v>
          </cell>
          <cell r="K486">
            <v>1460</v>
          </cell>
          <cell r="L486">
            <v>1460</v>
          </cell>
          <cell r="M486">
            <v>1460</v>
          </cell>
          <cell r="N486">
            <v>1460</v>
          </cell>
          <cell r="O486">
            <v>1460</v>
          </cell>
          <cell r="P486">
            <v>1460</v>
          </cell>
          <cell r="Q486">
            <v>1460</v>
          </cell>
          <cell r="R486">
            <v>1460</v>
          </cell>
          <cell r="S486">
            <v>1460</v>
          </cell>
          <cell r="T486">
            <v>1460</v>
          </cell>
          <cell r="U486">
            <v>1460</v>
          </cell>
          <cell r="V486">
            <v>1460</v>
          </cell>
          <cell r="W486">
            <v>1460</v>
          </cell>
          <cell r="X486">
            <v>1460</v>
          </cell>
          <cell r="Y486">
            <v>1460</v>
          </cell>
          <cell r="Z486">
            <v>1460</v>
          </cell>
          <cell r="AA486">
            <v>1460</v>
          </cell>
        </row>
        <row r="487">
          <cell r="A487" t="str">
            <v>Pecs Ainars</v>
          </cell>
          <cell r="B487">
            <v>1460</v>
          </cell>
          <cell r="C487">
            <v>2</v>
          </cell>
          <cell r="D487" t="str">
            <v>LAT</v>
          </cell>
          <cell r="E487">
            <v>1841</v>
          </cell>
          <cell r="F487">
            <v>1841</v>
          </cell>
          <cell r="G487">
            <v>1841</v>
          </cell>
          <cell r="H487">
            <v>1841</v>
          </cell>
          <cell r="I487">
            <v>1841</v>
          </cell>
          <cell r="J487">
            <v>14</v>
          </cell>
          <cell r="K487">
            <v>54.727010457987745</v>
          </cell>
          <cell r="L487">
            <v>54.72698974609375</v>
          </cell>
          <cell r="M487">
            <v>54.72698974609375</v>
          </cell>
          <cell r="N487">
            <v>54.72698974609375</v>
          </cell>
          <cell r="O487">
            <v>54.72698974609375</v>
          </cell>
          <cell r="P487">
            <v>54.72698974609375</v>
          </cell>
          <cell r="Q487">
            <v>54.72698974609375</v>
          </cell>
          <cell r="R487">
            <v>54.72698974609375</v>
          </cell>
          <cell r="S487">
            <v>54.72698974609375</v>
          </cell>
          <cell r="T487">
            <v>54.72698974609375</v>
          </cell>
          <cell r="U487">
            <v>54.72698974609375</v>
          </cell>
          <cell r="V487">
            <v>54.72698974609375</v>
          </cell>
          <cell r="W487">
            <v>54.72698974609375</v>
          </cell>
          <cell r="X487">
            <v>54.72698974609375</v>
          </cell>
          <cell r="Y487">
            <v>54.72698974609375</v>
          </cell>
          <cell r="Z487">
            <v>54.72698974609375</v>
          </cell>
          <cell r="AA487">
            <v>54.72698974609375</v>
          </cell>
        </row>
        <row r="488">
          <cell r="A488" t="str">
            <v>Pecs Girts</v>
          </cell>
          <cell r="B488">
            <v>54.72698974609375</v>
          </cell>
          <cell r="C488">
            <v>2</v>
          </cell>
          <cell r="D488" t="str">
            <v>LAT</v>
          </cell>
          <cell r="E488">
            <v>1600</v>
          </cell>
          <cell r="F488">
            <v>1600</v>
          </cell>
          <cell r="G488">
            <v>1600</v>
          </cell>
          <cell r="H488">
            <v>1600</v>
          </cell>
          <cell r="I488">
            <v>1600</v>
          </cell>
          <cell r="J488">
            <v>1600</v>
          </cell>
          <cell r="K488">
            <v>1600</v>
          </cell>
          <cell r="L488">
            <v>1600</v>
          </cell>
          <cell r="M488">
            <v>1600</v>
          </cell>
          <cell r="N488">
            <v>1600</v>
          </cell>
          <cell r="O488">
            <v>1600</v>
          </cell>
          <cell r="P488">
            <v>1600</v>
          </cell>
          <cell r="Q488">
            <v>1600</v>
          </cell>
          <cell r="R488">
            <v>1600</v>
          </cell>
          <cell r="S488">
            <v>1600</v>
          </cell>
          <cell r="T488">
            <v>1600</v>
          </cell>
          <cell r="U488">
            <v>1600</v>
          </cell>
          <cell r="V488">
            <v>1600</v>
          </cell>
          <cell r="W488">
            <v>1600</v>
          </cell>
          <cell r="X488">
            <v>1600</v>
          </cell>
          <cell r="Y488">
            <v>1600</v>
          </cell>
          <cell r="Z488">
            <v>1600</v>
          </cell>
          <cell r="AA488">
            <v>1600</v>
          </cell>
        </row>
        <row r="489">
          <cell r="A489" t="str">
            <v>Pekulis Henriks</v>
          </cell>
          <cell r="B489">
            <v>1600</v>
          </cell>
          <cell r="C489">
            <v>1600</v>
          </cell>
          <cell r="D489" t="str">
            <v>USA</v>
          </cell>
          <cell r="E489">
            <v>1200</v>
          </cell>
          <cell r="F489">
            <v>1200</v>
          </cell>
          <cell r="G489">
            <v>1200</v>
          </cell>
          <cell r="H489">
            <v>1200</v>
          </cell>
          <cell r="I489">
            <v>1200</v>
          </cell>
          <cell r="J489">
            <v>1200</v>
          </cell>
          <cell r="K489">
            <v>1200</v>
          </cell>
          <cell r="L489">
            <v>1200</v>
          </cell>
          <cell r="M489">
            <v>1200</v>
          </cell>
          <cell r="N489">
            <v>1200</v>
          </cell>
          <cell r="O489">
            <v>1200</v>
          </cell>
          <cell r="P489">
            <v>1200</v>
          </cell>
          <cell r="Q489">
            <v>1200</v>
          </cell>
          <cell r="R489">
            <v>1200</v>
          </cell>
          <cell r="S489">
            <v>1200</v>
          </cell>
          <cell r="T489">
            <v>1200</v>
          </cell>
          <cell r="U489">
            <v>1200</v>
          </cell>
          <cell r="V489">
            <v>1200</v>
          </cell>
          <cell r="W489">
            <v>1200</v>
          </cell>
          <cell r="X489">
            <v>1200</v>
          </cell>
          <cell r="Y489">
            <v>1200</v>
          </cell>
          <cell r="Z489">
            <v>1200</v>
          </cell>
          <cell r="AA489">
            <v>1200</v>
          </cell>
        </row>
        <row r="490">
          <cell r="A490" t="str">
            <v>Pekulis Juris</v>
          </cell>
          <cell r="B490">
            <v>1200</v>
          </cell>
          <cell r="C490">
            <v>1200</v>
          </cell>
          <cell r="D490" t="str">
            <v>USA</v>
          </cell>
          <cell r="E490">
            <v>1200</v>
          </cell>
          <cell r="F490">
            <v>1200</v>
          </cell>
          <cell r="G490">
            <v>1200</v>
          </cell>
          <cell r="H490">
            <v>1200</v>
          </cell>
          <cell r="I490">
            <v>1200</v>
          </cell>
          <cell r="J490">
            <v>1200</v>
          </cell>
          <cell r="K490">
            <v>1200</v>
          </cell>
          <cell r="L490">
            <v>1200</v>
          </cell>
          <cell r="M490">
            <v>1200</v>
          </cell>
          <cell r="N490">
            <v>1200</v>
          </cell>
          <cell r="O490">
            <v>1200</v>
          </cell>
          <cell r="P490">
            <v>1200</v>
          </cell>
          <cell r="Q490">
            <v>1200</v>
          </cell>
          <cell r="R490">
            <v>1200</v>
          </cell>
          <cell r="S490">
            <v>1200</v>
          </cell>
          <cell r="T490">
            <v>1200</v>
          </cell>
          <cell r="U490">
            <v>1200</v>
          </cell>
          <cell r="V490">
            <v>1200</v>
          </cell>
          <cell r="W490">
            <v>1200</v>
          </cell>
          <cell r="X490">
            <v>1200</v>
          </cell>
          <cell r="Y490">
            <v>1200</v>
          </cell>
          <cell r="Z490">
            <v>1200</v>
          </cell>
          <cell r="AA490">
            <v>1200</v>
          </cell>
        </row>
        <row r="491">
          <cell r="A491" t="str">
            <v>Pelcers Vilnis</v>
          </cell>
          <cell r="B491">
            <v>1200</v>
          </cell>
          <cell r="C491" t="str">
            <v>NM</v>
          </cell>
          <cell r="D491" t="str">
            <v>LAT</v>
          </cell>
          <cell r="E491">
            <v>2040.7210472362199</v>
          </cell>
          <cell r="F491">
            <v>2040.720703125</v>
          </cell>
          <cell r="G491">
            <v>2040.720703125</v>
          </cell>
          <cell r="H491">
            <v>2040.720703125</v>
          </cell>
          <cell r="I491">
            <v>2040.720703125</v>
          </cell>
          <cell r="J491">
            <v>2040.720703125</v>
          </cell>
          <cell r="K491">
            <v>2040.720703125</v>
          </cell>
          <cell r="L491">
            <v>2040.720703125</v>
          </cell>
          <cell r="M491">
            <v>2040.720703125</v>
          </cell>
          <cell r="N491">
            <v>2040.720703125</v>
          </cell>
          <cell r="O491">
            <v>2040.720703125</v>
          </cell>
          <cell r="P491">
            <v>2040.720703125</v>
          </cell>
          <cell r="Q491">
            <v>2040.720703125</v>
          </cell>
          <cell r="R491">
            <v>2040.720703125</v>
          </cell>
          <cell r="S491">
            <v>2040.720703125</v>
          </cell>
          <cell r="T491">
            <v>2040.720703125</v>
          </cell>
          <cell r="U491">
            <v>2040.720703125</v>
          </cell>
          <cell r="V491">
            <v>2040.720703125</v>
          </cell>
          <cell r="W491">
            <v>2040.720703125</v>
          </cell>
          <cell r="X491">
            <v>2040.720703125</v>
          </cell>
          <cell r="Y491">
            <v>2040.720703125</v>
          </cell>
          <cell r="Z491">
            <v>2040.720703125</v>
          </cell>
          <cell r="AA491">
            <v>2040.720703125</v>
          </cell>
        </row>
        <row r="492">
          <cell r="A492" t="str">
            <v>Perkons Janis</v>
          </cell>
          <cell r="B492">
            <v>2040.720703125</v>
          </cell>
          <cell r="C492">
            <v>2040.720703125</v>
          </cell>
          <cell r="D492" t="str">
            <v>LAT</v>
          </cell>
          <cell r="E492">
            <v>1609</v>
          </cell>
          <cell r="F492">
            <v>1609</v>
          </cell>
          <cell r="G492">
            <v>1609</v>
          </cell>
          <cell r="H492">
            <v>1609</v>
          </cell>
          <cell r="I492">
            <v>1609</v>
          </cell>
          <cell r="J492">
            <v>1609</v>
          </cell>
          <cell r="K492">
            <v>1609</v>
          </cell>
          <cell r="L492">
            <v>1609</v>
          </cell>
          <cell r="M492">
            <v>1609</v>
          </cell>
          <cell r="N492">
            <v>1609</v>
          </cell>
          <cell r="O492">
            <v>1609</v>
          </cell>
          <cell r="P492">
            <v>1609</v>
          </cell>
          <cell r="Q492">
            <v>1609</v>
          </cell>
          <cell r="R492">
            <v>1609</v>
          </cell>
          <cell r="S492">
            <v>1609</v>
          </cell>
          <cell r="T492">
            <v>1609</v>
          </cell>
          <cell r="U492">
            <v>1609</v>
          </cell>
          <cell r="V492">
            <v>1609</v>
          </cell>
          <cell r="W492">
            <v>1609</v>
          </cell>
          <cell r="X492">
            <v>1609</v>
          </cell>
          <cell r="Y492">
            <v>1609</v>
          </cell>
          <cell r="Z492">
            <v>1609</v>
          </cell>
          <cell r="AA492">
            <v>1609</v>
          </cell>
        </row>
        <row r="493">
          <cell r="A493" t="str">
            <v>Petersons Aivars</v>
          </cell>
          <cell r="B493" t="str">
            <v>IM</v>
          </cell>
          <cell r="C493" t="str">
            <v>NM</v>
          </cell>
          <cell r="D493" t="str">
            <v>LAT</v>
          </cell>
          <cell r="E493">
            <v>1830.4560981255629</v>
          </cell>
          <cell r="F493">
            <v>1830.4560546875</v>
          </cell>
          <cell r="G493">
            <v>1830.4560546875</v>
          </cell>
          <cell r="H493">
            <v>1830.4560546875</v>
          </cell>
          <cell r="I493">
            <v>1830.4560546875</v>
          </cell>
          <cell r="J493">
            <v>1830.4560546875</v>
          </cell>
          <cell r="K493">
            <v>1830.4560546875</v>
          </cell>
          <cell r="L493">
            <v>1830.4560546875</v>
          </cell>
          <cell r="M493">
            <v>1830.4560546875</v>
          </cell>
          <cell r="N493">
            <v>1830.4560546875</v>
          </cell>
          <cell r="O493">
            <v>1830.4560546875</v>
          </cell>
          <cell r="P493">
            <v>1830.4560546875</v>
          </cell>
          <cell r="Q493">
            <v>1830.4560546875</v>
          </cell>
          <cell r="R493">
            <v>1830.4560546875</v>
          </cell>
          <cell r="S493">
            <v>1830.4560546875</v>
          </cell>
          <cell r="T493">
            <v>1830.4560546875</v>
          </cell>
          <cell r="U493">
            <v>1830.4560546875</v>
          </cell>
          <cell r="V493">
            <v>1830.4560546875</v>
          </cell>
          <cell r="W493">
            <v>1830.4560546875</v>
          </cell>
          <cell r="X493">
            <v>1830.4560546875</v>
          </cell>
          <cell r="Y493">
            <v>1830.4560546875</v>
          </cell>
          <cell r="Z493">
            <v>1830.4560546875</v>
          </cell>
          <cell r="AA493">
            <v>1830.4560546875</v>
          </cell>
        </row>
        <row r="494">
          <cell r="A494" t="str">
            <v>Petersons Ilgvars</v>
          </cell>
          <cell r="B494">
            <v>1830.4560546875</v>
          </cell>
          <cell r="C494" t="str">
            <v>NM</v>
          </cell>
          <cell r="D494" t="str">
            <v>LAT</v>
          </cell>
          <cell r="E494">
            <v>2100</v>
          </cell>
          <cell r="F494">
            <v>2100</v>
          </cell>
          <cell r="G494">
            <v>2100</v>
          </cell>
          <cell r="H494">
            <v>2100</v>
          </cell>
          <cell r="I494">
            <v>2100</v>
          </cell>
          <cell r="J494">
            <v>2100</v>
          </cell>
          <cell r="K494">
            <v>2100</v>
          </cell>
          <cell r="L494">
            <v>2100</v>
          </cell>
          <cell r="M494">
            <v>2100</v>
          </cell>
          <cell r="N494">
            <v>2100</v>
          </cell>
          <cell r="O494">
            <v>2100</v>
          </cell>
          <cell r="P494">
            <v>2100</v>
          </cell>
          <cell r="Q494">
            <v>2100</v>
          </cell>
          <cell r="R494">
            <v>2100</v>
          </cell>
          <cell r="S494">
            <v>2100</v>
          </cell>
          <cell r="T494">
            <v>2100</v>
          </cell>
          <cell r="U494">
            <v>2100</v>
          </cell>
          <cell r="V494">
            <v>2100</v>
          </cell>
          <cell r="W494">
            <v>2100</v>
          </cell>
          <cell r="X494">
            <v>2100</v>
          </cell>
          <cell r="Y494">
            <v>2100</v>
          </cell>
          <cell r="Z494">
            <v>2100</v>
          </cell>
          <cell r="AA494">
            <v>2100</v>
          </cell>
        </row>
        <row r="495">
          <cell r="A495" t="str">
            <v>Petrochenko Sergey</v>
          </cell>
          <cell r="B495">
            <v>2100</v>
          </cell>
          <cell r="C495">
            <v>1</v>
          </cell>
          <cell r="D495" t="str">
            <v>RUS</v>
          </cell>
          <cell r="E495">
            <v>1453.7846350681693</v>
          </cell>
          <cell r="F495">
            <v>1453.7841796875</v>
          </cell>
          <cell r="G495">
            <v>1453.7841796875</v>
          </cell>
          <cell r="H495">
            <v>1453.7841796875</v>
          </cell>
          <cell r="I495">
            <v>1453.7841796875</v>
          </cell>
          <cell r="J495">
            <v>1453.7841796875</v>
          </cell>
          <cell r="K495">
            <v>1453.7841796875</v>
          </cell>
          <cell r="L495">
            <v>1453.7841796875</v>
          </cell>
          <cell r="M495">
            <v>1453.7841796875</v>
          </cell>
          <cell r="N495">
            <v>1453.7841796875</v>
          </cell>
          <cell r="O495">
            <v>1453.7841796875</v>
          </cell>
          <cell r="P495">
            <v>1453.7841796875</v>
          </cell>
          <cell r="Q495">
            <v>1453.7841796875</v>
          </cell>
          <cell r="R495">
            <v>1453.7841796875</v>
          </cell>
          <cell r="S495">
            <v>1453.7841796875</v>
          </cell>
          <cell r="T495">
            <v>1453.7841796875</v>
          </cell>
          <cell r="U495">
            <v>1453.7841796875</v>
          </cell>
          <cell r="V495">
            <v>1453.7841796875</v>
          </cell>
          <cell r="W495">
            <v>1453.7841796875</v>
          </cell>
          <cell r="X495">
            <v>1453.7841796875</v>
          </cell>
          <cell r="Y495">
            <v>1453.7841796875</v>
          </cell>
          <cell r="Z495">
            <v>1453.7841796875</v>
          </cell>
          <cell r="AA495">
            <v>1453.7841796875</v>
          </cell>
        </row>
        <row r="496">
          <cell r="A496" t="str">
            <v>Petrovs Lauris</v>
          </cell>
          <cell r="B496">
            <v>1453.7841796875</v>
          </cell>
          <cell r="C496">
            <v>3</v>
          </cell>
          <cell r="D496" t="str">
            <v>LAT</v>
          </cell>
          <cell r="E496">
            <v>1400</v>
          </cell>
          <cell r="F496">
            <v>1400</v>
          </cell>
          <cell r="G496">
            <v>1400</v>
          </cell>
          <cell r="H496">
            <v>1400</v>
          </cell>
          <cell r="I496">
            <v>1400</v>
          </cell>
          <cell r="J496">
            <v>1400</v>
          </cell>
          <cell r="K496">
            <v>1400</v>
          </cell>
          <cell r="L496">
            <v>1400</v>
          </cell>
          <cell r="M496">
            <v>1400</v>
          </cell>
          <cell r="N496">
            <v>1400</v>
          </cell>
          <cell r="O496">
            <v>1400</v>
          </cell>
          <cell r="P496">
            <v>1400</v>
          </cell>
          <cell r="Q496">
            <v>1400</v>
          </cell>
          <cell r="R496">
            <v>1400</v>
          </cell>
          <cell r="S496">
            <v>1400</v>
          </cell>
          <cell r="T496">
            <v>1400</v>
          </cell>
          <cell r="U496">
            <v>1400</v>
          </cell>
          <cell r="V496">
            <v>1400</v>
          </cell>
          <cell r="W496">
            <v>1400</v>
          </cell>
          <cell r="X496">
            <v>1400</v>
          </cell>
          <cell r="Y496">
            <v>1400</v>
          </cell>
          <cell r="Z496">
            <v>1400</v>
          </cell>
          <cell r="AA496">
            <v>1400</v>
          </cell>
        </row>
        <row r="497">
          <cell r="A497" t="str">
            <v>Pfannenschmidt Frederic</v>
          </cell>
          <cell r="B497">
            <v>1400</v>
          </cell>
          <cell r="C497">
            <v>1400</v>
          </cell>
          <cell r="D497" t="str">
            <v>GER</v>
          </cell>
          <cell r="E497">
            <v>1189.5820628676106</v>
          </cell>
          <cell r="F497">
            <v>1189.58203125</v>
          </cell>
          <cell r="G497">
            <v>1189.58203125</v>
          </cell>
          <cell r="H497">
            <v>1189.58203125</v>
          </cell>
          <cell r="I497">
            <v>1189.58203125</v>
          </cell>
          <cell r="J497">
            <v>1189.58203125</v>
          </cell>
          <cell r="K497">
            <v>1189.58203125</v>
          </cell>
          <cell r="L497">
            <v>1189.58203125</v>
          </cell>
          <cell r="M497">
            <v>1189.58203125</v>
          </cell>
          <cell r="N497">
            <v>1189.58203125</v>
          </cell>
          <cell r="O497">
            <v>1189.58203125</v>
          </cell>
          <cell r="P497">
            <v>1189.58203125</v>
          </cell>
          <cell r="Q497">
            <v>1189.58203125</v>
          </cell>
          <cell r="R497">
            <v>1189.58203125</v>
          </cell>
          <cell r="S497">
            <v>1189.58203125</v>
          </cell>
          <cell r="T497">
            <v>1189.58203125</v>
          </cell>
          <cell r="U497">
            <v>1189.58203125</v>
          </cell>
          <cell r="V497">
            <v>1189.58203125</v>
          </cell>
          <cell r="W497">
            <v>1189.58203125</v>
          </cell>
          <cell r="X497">
            <v>1189.58203125</v>
          </cell>
          <cell r="Y497">
            <v>1189.58203125</v>
          </cell>
          <cell r="Z497">
            <v>1189.58203125</v>
          </cell>
          <cell r="AA497">
            <v>1189.58203125</v>
          </cell>
        </row>
        <row r="498">
          <cell r="A498" t="str">
            <v>Pidetovics Andrejs</v>
          </cell>
          <cell r="B498">
            <v>1189.58203125</v>
          </cell>
          <cell r="C498">
            <v>1189.58203125</v>
          </cell>
          <cell r="D498" t="str">
            <v>USA</v>
          </cell>
          <cell r="E498">
            <v>1200</v>
          </cell>
          <cell r="F498">
            <v>1200</v>
          </cell>
          <cell r="G498">
            <v>1200</v>
          </cell>
          <cell r="H498">
            <v>1200</v>
          </cell>
          <cell r="I498">
            <v>1200</v>
          </cell>
          <cell r="J498">
            <v>1200</v>
          </cell>
          <cell r="K498">
            <v>1200</v>
          </cell>
          <cell r="L498">
            <v>1200</v>
          </cell>
          <cell r="M498">
            <v>1200</v>
          </cell>
          <cell r="N498">
            <v>1200</v>
          </cell>
          <cell r="O498">
            <v>1200</v>
          </cell>
          <cell r="P498">
            <v>1200</v>
          </cell>
          <cell r="Q498">
            <v>1200</v>
          </cell>
          <cell r="R498">
            <v>1200</v>
          </cell>
          <cell r="S498">
            <v>1200</v>
          </cell>
          <cell r="T498">
            <v>1200</v>
          </cell>
          <cell r="U498">
            <v>1200</v>
          </cell>
          <cell r="V498">
            <v>1200</v>
          </cell>
          <cell r="W498">
            <v>1200</v>
          </cell>
          <cell r="X498">
            <v>1200</v>
          </cell>
          <cell r="Y498">
            <v>1200</v>
          </cell>
          <cell r="Z498">
            <v>1200</v>
          </cell>
          <cell r="AA498">
            <v>1200</v>
          </cell>
        </row>
        <row r="499">
          <cell r="A499" t="str">
            <v>Piebalgs Janis</v>
          </cell>
          <cell r="B499" t="str">
            <v>IGM</v>
          </cell>
          <cell r="C499">
            <v>1200</v>
          </cell>
          <cell r="D499" t="str">
            <v>LAT</v>
          </cell>
          <cell r="E499">
            <v>0</v>
          </cell>
          <cell r="F499">
            <v>0</v>
          </cell>
          <cell r="G499">
            <v>0</v>
          </cell>
          <cell r="H499">
            <v>0</v>
          </cell>
          <cell r="I499">
            <v>0</v>
          </cell>
          <cell r="J499">
            <v>0</v>
          </cell>
          <cell r="K499">
            <v>0</v>
          </cell>
          <cell r="L499">
            <v>0</v>
          </cell>
          <cell r="M499">
            <v>0</v>
          </cell>
          <cell r="N499">
            <v>0</v>
          </cell>
          <cell r="O499">
            <v>0</v>
          </cell>
          <cell r="P499">
            <v>0</v>
          </cell>
          <cell r="Q499">
            <v>0</v>
          </cell>
          <cell r="R499">
            <v>0</v>
          </cell>
          <cell r="S499">
            <v>0</v>
          </cell>
          <cell r="T499">
            <v>0</v>
          </cell>
          <cell r="U499">
            <v>0</v>
          </cell>
          <cell r="V499">
            <v>0</v>
          </cell>
          <cell r="W499">
            <v>0</v>
          </cell>
          <cell r="X499">
            <v>0</v>
          </cell>
          <cell r="Y499">
            <v>0</v>
          </cell>
          <cell r="Z499">
            <v>0</v>
          </cell>
          <cell r="AA499">
            <v>0</v>
          </cell>
        </row>
        <row r="500">
          <cell r="A500" t="str">
            <v>Pilipenko Sergey</v>
          </cell>
          <cell r="B500">
            <v>0</v>
          </cell>
          <cell r="C500">
            <v>4</v>
          </cell>
          <cell r="D500" t="str">
            <v>RUS</v>
          </cell>
          <cell r="E500">
            <v>1352.8867798448366</v>
          </cell>
          <cell r="F500">
            <v>1352.88671875</v>
          </cell>
          <cell r="G500">
            <v>1352.88671875</v>
          </cell>
          <cell r="H500">
            <v>1352.88671875</v>
          </cell>
          <cell r="I500">
            <v>1352.88671875</v>
          </cell>
          <cell r="J500">
            <v>1352.88671875</v>
          </cell>
          <cell r="K500">
            <v>1352.88671875</v>
          </cell>
          <cell r="L500">
            <v>1352.88671875</v>
          </cell>
          <cell r="M500">
            <v>1352.88671875</v>
          </cell>
          <cell r="N500">
            <v>1352.88671875</v>
          </cell>
          <cell r="O500">
            <v>1352.88671875</v>
          </cell>
          <cell r="P500">
            <v>1352.88671875</v>
          </cell>
          <cell r="Q500">
            <v>1352.88671875</v>
          </cell>
          <cell r="R500">
            <v>1352.88671875</v>
          </cell>
          <cell r="S500">
            <v>1352.88671875</v>
          </cell>
          <cell r="T500">
            <v>1352.88671875</v>
          </cell>
          <cell r="U500">
            <v>1352.88671875</v>
          </cell>
          <cell r="V500">
            <v>1352.88671875</v>
          </cell>
          <cell r="W500">
            <v>1352.88671875</v>
          </cell>
          <cell r="X500">
            <v>1352.88671875</v>
          </cell>
          <cell r="Y500">
            <v>1352.88671875</v>
          </cell>
          <cell r="Z500">
            <v>1352.88671875</v>
          </cell>
          <cell r="AA500">
            <v>1352.88671875</v>
          </cell>
        </row>
        <row r="501">
          <cell r="A501" t="str">
            <v>Pinkulis Lauris</v>
          </cell>
          <cell r="B501">
            <v>1352.88671875</v>
          </cell>
          <cell r="C501" t="str">
            <v>CM</v>
          </cell>
          <cell r="D501" t="str">
            <v>LAT</v>
          </cell>
          <cell r="E501">
            <v>1896</v>
          </cell>
          <cell r="F501">
            <v>1896</v>
          </cell>
          <cell r="G501">
            <v>1896</v>
          </cell>
          <cell r="H501">
            <v>1896</v>
          </cell>
          <cell r="I501">
            <v>1896</v>
          </cell>
          <cell r="J501">
            <v>2</v>
          </cell>
          <cell r="K501">
            <v>85.623100303951375</v>
          </cell>
          <cell r="L501">
            <v>85.623046875</v>
          </cell>
          <cell r="M501">
            <v>85.623046875</v>
          </cell>
          <cell r="N501">
            <v>85.623046875</v>
          </cell>
          <cell r="O501">
            <v>85.623046875</v>
          </cell>
          <cell r="P501">
            <v>85.623046875</v>
          </cell>
          <cell r="Q501">
            <v>85.623046875</v>
          </cell>
          <cell r="R501">
            <v>85.623046875</v>
          </cell>
          <cell r="S501">
            <v>85.623046875</v>
          </cell>
          <cell r="T501">
            <v>85.623046875</v>
          </cell>
          <cell r="U501">
            <v>85.623046875</v>
          </cell>
          <cell r="V501">
            <v>85.623046875</v>
          </cell>
          <cell r="W501">
            <v>85.623046875</v>
          </cell>
          <cell r="X501">
            <v>85.623046875</v>
          </cell>
          <cell r="Y501">
            <v>85.623046875</v>
          </cell>
          <cell r="Z501">
            <v>85.623046875</v>
          </cell>
          <cell r="AA501">
            <v>85.623046875</v>
          </cell>
        </row>
        <row r="502">
          <cell r="A502" t="str">
            <v>Pinpin James</v>
          </cell>
          <cell r="B502">
            <v>85.623046875</v>
          </cell>
          <cell r="C502">
            <v>85.623046875</v>
          </cell>
          <cell r="D502" t="str">
            <v>USA</v>
          </cell>
          <cell r="E502">
            <v>1300.66626232354</v>
          </cell>
          <cell r="F502">
            <v>1300.666015625</v>
          </cell>
          <cell r="G502">
            <v>1300.666015625</v>
          </cell>
          <cell r="H502">
            <v>1300.666015625</v>
          </cell>
          <cell r="I502">
            <v>1300.666015625</v>
          </cell>
          <cell r="J502">
            <v>1300.666015625</v>
          </cell>
          <cell r="K502">
            <v>1300.666015625</v>
          </cell>
          <cell r="L502">
            <v>1300.666015625</v>
          </cell>
          <cell r="M502">
            <v>1300.666015625</v>
          </cell>
          <cell r="N502">
            <v>1300.666015625</v>
          </cell>
          <cell r="O502">
            <v>1300.666015625</v>
          </cell>
          <cell r="P502">
            <v>1300.666015625</v>
          </cell>
          <cell r="Q502">
            <v>1300.666015625</v>
          </cell>
          <cell r="R502">
            <v>1300.666015625</v>
          </cell>
          <cell r="S502">
            <v>1300.666015625</v>
          </cell>
          <cell r="T502">
            <v>1300.666015625</v>
          </cell>
          <cell r="U502">
            <v>1300.666015625</v>
          </cell>
          <cell r="V502">
            <v>1300.666015625</v>
          </cell>
          <cell r="W502">
            <v>1300.666015625</v>
          </cell>
          <cell r="X502">
            <v>1300.666015625</v>
          </cell>
          <cell r="Y502">
            <v>1300.666015625</v>
          </cell>
          <cell r="Z502">
            <v>1300.666015625</v>
          </cell>
          <cell r="AA502">
            <v>1300.666015625</v>
          </cell>
        </row>
        <row r="503">
          <cell r="A503" t="str">
            <v>Pipko Anatolijs</v>
          </cell>
          <cell r="B503">
            <v>1300.666015625</v>
          </cell>
          <cell r="C503">
            <v>2</v>
          </cell>
          <cell r="D503" t="str">
            <v>UKR</v>
          </cell>
          <cell r="E503">
            <v>1600</v>
          </cell>
          <cell r="F503">
            <v>1600</v>
          </cell>
          <cell r="G503">
            <v>1600</v>
          </cell>
          <cell r="H503">
            <v>1600</v>
          </cell>
          <cell r="I503">
            <v>1600</v>
          </cell>
          <cell r="J503">
            <v>1600</v>
          </cell>
          <cell r="K503">
            <v>1600</v>
          </cell>
          <cell r="L503">
            <v>1600</v>
          </cell>
          <cell r="M503">
            <v>1600</v>
          </cell>
          <cell r="N503">
            <v>1600</v>
          </cell>
          <cell r="O503">
            <v>1600</v>
          </cell>
          <cell r="P503">
            <v>1600</v>
          </cell>
          <cell r="Q503">
            <v>1600</v>
          </cell>
          <cell r="R503">
            <v>1600</v>
          </cell>
          <cell r="S503">
            <v>1600</v>
          </cell>
          <cell r="T503">
            <v>1600</v>
          </cell>
          <cell r="U503">
            <v>1600</v>
          </cell>
          <cell r="V503">
            <v>1600</v>
          </cell>
          <cell r="W503">
            <v>1600</v>
          </cell>
          <cell r="X503">
            <v>1600</v>
          </cell>
          <cell r="Y503">
            <v>1600</v>
          </cell>
          <cell r="Z503">
            <v>1600</v>
          </cell>
          <cell r="AA503">
            <v>1600</v>
          </cell>
        </row>
        <row r="504">
          <cell r="A504" t="str">
            <v>Plaat Jaanus</v>
          </cell>
          <cell r="B504">
            <v>1600</v>
          </cell>
          <cell r="C504">
            <v>1600</v>
          </cell>
          <cell r="D504" t="str">
            <v>EST</v>
          </cell>
          <cell r="E504">
            <v>1341</v>
          </cell>
          <cell r="F504">
            <v>1341</v>
          </cell>
          <cell r="G504">
            <v>1341</v>
          </cell>
          <cell r="H504">
            <v>1341</v>
          </cell>
          <cell r="I504">
            <v>1341</v>
          </cell>
          <cell r="J504">
            <v>1341</v>
          </cell>
          <cell r="K504">
            <v>1341</v>
          </cell>
          <cell r="L504">
            <v>1341</v>
          </cell>
          <cell r="M504">
            <v>1341</v>
          </cell>
          <cell r="N504">
            <v>1341</v>
          </cell>
          <cell r="O504">
            <v>1341</v>
          </cell>
          <cell r="P504">
            <v>1341</v>
          </cell>
          <cell r="Q504">
            <v>1341</v>
          </cell>
          <cell r="R504">
            <v>1341</v>
          </cell>
          <cell r="S504">
            <v>1341</v>
          </cell>
          <cell r="T504">
            <v>1341</v>
          </cell>
          <cell r="U504">
            <v>1341</v>
          </cell>
          <cell r="V504">
            <v>1341</v>
          </cell>
          <cell r="W504">
            <v>1341</v>
          </cell>
          <cell r="X504">
            <v>1341</v>
          </cell>
          <cell r="Y504">
            <v>1341</v>
          </cell>
          <cell r="Z504">
            <v>1341</v>
          </cell>
          <cell r="AA504">
            <v>1341</v>
          </cell>
        </row>
        <row r="505">
          <cell r="A505" t="str">
            <v>Plakyda Valeryi</v>
          </cell>
          <cell r="B505">
            <v>1341</v>
          </cell>
          <cell r="C505">
            <v>1341</v>
          </cell>
          <cell r="D505" t="str">
            <v>UKR</v>
          </cell>
          <cell r="E505">
            <v>1257.9011945192465</v>
          </cell>
          <cell r="F505">
            <v>1257.900390625</v>
          </cell>
          <cell r="G505">
            <v>1257.900390625</v>
          </cell>
          <cell r="H505">
            <v>1257.900390625</v>
          </cell>
          <cell r="I505">
            <v>1257.900390625</v>
          </cell>
          <cell r="J505">
            <v>1257.900390625</v>
          </cell>
          <cell r="K505">
            <v>1257.900390625</v>
          </cell>
          <cell r="L505">
            <v>1257.900390625</v>
          </cell>
          <cell r="M505">
            <v>1257.900390625</v>
          </cell>
          <cell r="N505">
            <v>1257.900390625</v>
          </cell>
          <cell r="O505">
            <v>1257.900390625</v>
          </cell>
          <cell r="P505">
            <v>1257.900390625</v>
          </cell>
          <cell r="Q505">
            <v>1257.900390625</v>
          </cell>
          <cell r="R505">
            <v>1257.900390625</v>
          </cell>
          <cell r="S505">
            <v>1257.900390625</v>
          </cell>
          <cell r="T505">
            <v>1257.900390625</v>
          </cell>
          <cell r="U505">
            <v>1257.900390625</v>
          </cell>
          <cell r="V505">
            <v>1257.900390625</v>
          </cell>
          <cell r="W505">
            <v>1257.900390625</v>
          </cell>
          <cell r="X505">
            <v>1257.900390625</v>
          </cell>
          <cell r="Y505">
            <v>1257.900390625</v>
          </cell>
          <cell r="Z505">
            <v>1257.900390625</v>
          </cell>
          <cell r="AA505">
            <v>1257.900390625</v>
          </cell>
        </row>
        <row r="506">
          <cell r="A506" t="str">
            <v xml:space="preserve">Platov Sergey </v>
          </cell>
          <cell r="B506">
            <v>1257.900390625</v>
          </cell>
          <cell r="C506">
            <v>1</v>
          </cell>
          <cell r="D506" t="str">
            <v>RUS</v>
          </cell>
          <cell r="E506">
            <v>1787</v>
          </cell>
          <cell r="F506">
            <v>1787</v>
          </cell>
          <cell r="G506">
            <v>1787</v>
          </cell>
          <cell r="H506">
            <v>1787</v>
          </cell>
          <cell r="I506">
            <v>1787</v>
          </cell>
          <cell r="J506">
            <v>1787</v>
          </cell>
          <cell r="K506">
            <v>1787</v>
          </cell>
          <cell r="L506">
            <v>1787</v>
          </cell>
          <cell r="M506">
            <v>1787</v>
          </cell>
          <cell r="N506">
            <v>1787</v>
          </cell>
          <cell r="O506">
            <v>1787</v>
          </cell>
          <cell r="P506">
            <v>1787</v>
          </cell>
          <cell r="Q506">
            <v>1787</v>
          </cell>
          <cell r="R506">
            <v>1787</v>
          </cell>
          <cell r="S506">
            <v>1787</v>
          </cell>
          <cell r="T506">
            <v>1787</v>
          </cell>
          <cell r="U506">
            <v>1787</v>
          </cell>
          <cell r="V506">
            <v>1787</v>
          </cell>
          <cell r="W506">
            <v>1787</v>
          </cell>
          <cell r="X506">
            <v>1787</v>
          </cell>
          <cell r="Y506">
            <v>1787</v>
          </cell>
          <cell r="Z506">
            <v>1787</v>
          </cell>
          <cell r="AA506">
            <v>1787</v>
          </cell>
        </row>
        <row r="507">
          <cell r="A507" t="str">
            <v>Plavnieks Gunars</v>
          </cell>
          <cell r="B507">
            <v>1787</v>
          </cell>
          <cell r="C507">
            <v>1787</v>
          </cell>
          <cell r="D507" t="str">
            <v>LAT</v>
          </cell>
          <cell r="E507">
            <v>1617.1305135870984</v>
          </cell>
          <cell r="F507">
            <v>1617.1298828125</v>
          </cell>
          <cell r="G507">
            <v>1617.1298828125</v>
          </cell>
          <cell r="H507">
            <v>1617.1298828125</v>
          </cell>
          <cell r="I507">
            <v>1617.1298828125</v>
          </cell>
          <cell r="J507">
            <v>28</v>
          </cell>
          <cell r="K507">
            <v>35.255978213561811</v>
          </cell>
          <cell r="L507">
            <v>7</v>
          </cell>
          <cell r="M507">
            <v>46.285841439379489</v>
          </cell>
          <cell r="N507">
            <v>46.28582763671875</v>
          </cell>
          <cell r="O507">
            <v>46.28582763671875</v>
          </cell>
          <cell r="P507">
            <v>46.28582763671875</v>
          </cell>
          <cell r="Q507">
            <v>46.28582763671875</v>
          </cell>
          <cell r="R507">
            <v>46.28582763671875</v>
          </cell>
          <cell r="S507">
            <v>46.28582763671875</v>
          </cell>
          <cell r="T507">
            <v>46.28582763671875</v>
          </cell>
          <cell r="U507">
            <v>46.28582763671875</v>
          </cell>
          <cell r="V507">
            <v>46.28582763671875</v>
          </cell>
          <cell r="W507">
            <v>46.28582763671875</v>
          </cell>
          <cell r="X507">
            <v>46.28582763671875</v>
          </cell>
          <cell r="Y507">
            <v>46.28582763671875</v>
          </cell>
          <cell r="Z507">
            <v>46.28582763671875</v>
          </cell>
          <cell r="AA507">
            <v>46.28582763671875</v>
          </cell>
        </row>
        <row r="508">
          <cell r="A508" t="str">
            <v>Plotnikov Aleksandr</v>
          </cell>
          <cell r="B508">
            <v>46.28582763671875</v>
          </cell>
          <cell r="C508">
            <v>4</v>
          </cell>
          <cell r="D508" t="str">
            <v>BLR</v>
          </cell>
          <cell r="E508">
            <v>1200</v>
          </cell>
          <cell r="F508">
            <v>1200</v>
          </cell>
          <cell r="G508">
            <v>1200</v>
          </cell>
          <cell r="H508">
            <v>1200</v>
          </cell>
          <cell r="I508">
            <v>1200</v>
          </cell>
          <cell r="J508">
            <v>1200</v>
          </cell>
          <cell r="K508">
            <v>1200</v>
          </cell>
          <cell r="L508">
            <v>1200</v>
          </cell>
          <cell r="M508">
            <v>1200</v>
          </cell>
          <cell r="N508">
            <v>1200</v>
          </cell>
          <cell r="O508">
            <v>1200</v>
          </cell>
          <cell r="P508">
            <v>1200</v>
          </cell>
          <cell r="Q508">
            <v>1200</v>
          </cell>
          <cell r="R508">
            <v>1200</v>
          </cell>
          <cell r="S508">
            <v>1200</v>
          </cell>
          <cell r="T508">
            <v>1200</v>
          </cell>
          <cell r="U508">
            <v>1200</v>
          </cell>
          <cell r="V508">
            <v>1200</v>
          </cell>
          <cell r="W508">
            <v>1200</v>
          </cell>
          <cell r="X508">
            <v>1200</v>
          </cell>
          <cell r="Y508">
            <v>1200</v>
          </cell>
          <cell r="Z508">
            <v>1200</v>
          </cell>
          <cell r="AA508">
            <v>1200</v>
          </cell>
        </row>
        <row r="509">
          <cell r="A509" t="str">
            <v>Plume Dainars</v>
          </cell>
          <cell r="B509" t="str">
            <v>IGM</v>
          </cell>
          <cell r="C509" t="str">
            <v>GM</v>
          </cell>
          <cell r="D509" t="str">
            <v>LAT</v>
          </cell>
          <cell r="E509">
            <v>2468.4114409920899</v>
          </cell>
          <cell r="F509">
            <v>2468.41015625</v>
          </cell>
          <cell r="G509">
            <v>2468.41015625</v>
          </cell>
          <cell r="H509">
            <v>2468.41015625</v>
          </cell>
          <cell r="I509">
            <v>2468.41015625</v>
          </cell>
          <cell r="J509">
            <v>2468.41015625</v>
          </cell>
          <cell r="K509">
            <v>2468.41015625</v>
          </cell>
          <cell r="L509">
            <v>2468.41015625</v>
          </cell>
          <cell r="M509">
            <v>2468.41015625</v>
          </cell>
          <cell r="N509">
            <v>2468.41015625</v>
          </cell>
          <cell r="O509">
            <v>2468.41015625</v>
          </cell>
          <cell r="P509">
            <v>2468.41015625</v>
          </cell>
          <cell r="Q509">
            <v>2468.41015625</v>
          </cell>
          <cell r="R509">
            <v>2468.41015625</v>
          </cell>
          <cell r="S509">
            <v>2468.41015625</v>
          </cell>
          <cell r="T509">
            <v>2468.41015625</v>
          </cell>
          <cell r="U509">
            <v>2468.41015625</v>
          </cell>
          <cell r="V509">
            <v>2468.41015625</v>
          </cell>
          <cell r="W509">
            <v>2468.41015625</v>
          </cell>
          <cell r="X509">
            <v>2468.41015625</v>
          </cell>
          <cell r="Y509">
            <v>2468.41015625</v>
          </cell>
          <cell r="Z509">
            <v>2468.41015625</v>
          </cell>
          <cell r="AA509">
            <v>2468.41015625</v>
          </cell>
        </row>
        <row r="510">
          <cell r="A510" t="str">
            <v>Podzins Edgars</v>
          </cell>
          <cell r="B510">
            <v>2468.41015625</v>
          </cell>
          <cell r="C510">
            <v>2468.41015625</v>
          </cell>
          <cell r="D510" t="str">
            <v>LAT</v>
          </cell>
          <cell r="E510">
            <v>1425.702144774307</v>
          </cell>
          <cell r="F510">
            <v>1425.701171875</v>
          </cell>
          <cell r="G510">
            <v>1425.701171875</v>
          </cell>
          <cell r="H510">
            <v>1425.701171875</v>
          </cell>
          <cell r="I510">
            <v>1425.701171875</v>
          </cell>
          <cell r="J510">
            <v>1425.701171875</v>
          </cell>
          <cell r="K510">
            <v>1425.701171875</v>
          </cell>
          <cell r="L510">
            <v>1425.701171875</v>
          </cell>
          <cell r="M510">
            <v>1425.701171875</v>
          </cell>
          <cell r="N510">
            <v>1425.701171875</v>
          </cell>
          <cell r="O510">
            <v>1425.701171875</v>
          </cell>
          <cell r="P510">
            <v>1425.701171875</v>
          </cell>
          <cell r="Q510">
            <v>1425.701171875</v>
          </cell>
          <cell r="R510">
            <v>1425.701171875</v>
          </cell>
          <cell r="S510">
            <v>1425.701171875</v>
          </cell>
          <cell r="T510">
            <v>1425.701171875</v>
          </cell>
          <cell r="U510">
            <v>1425.701171875</v>
          </cell>
          <cell r="V510">
            <v>1425.701171875</v>
          </cell>
          <cell r="W510">
            <v>1425.701171875</v>
          </cell>
          <cell r="X510">
            <v>1425.701171875</v>
          </cell>
          <cell r="Y510">
            <v>1425.701171875</v>
          </cell>
          <cell r="Z510">
            <v>1425.701171875</v>
          </cell>
          <cell r="AA510">
            <v>1425.701171875</v>
          </cell>
        </row>
        <row r="511">
          <cell r="A511" t="str">
            <v>Podzins Janis</v>
          </cell>
          <cell r="B511">
            <v>1425.701171875</v>
          </cell>
          <cell r="C511">
            <v>4</v>
          </cell>
          <cell r="D511" t="str">
            <v>GER</v>
          </cell>
          <cell r="E511">
            <v>1200</v>
          </cell>
          <cell r="F511">
            <v>1200</v>
          </cell>
          <cell r="G511">
            <v>1200</v>
          </cell>
          <cell r="H511">
            <v>1200</v>
          </cell>
          <cell r="I511">
            <v>1200</v>
          </cell>
          <cell r="J511">
            <v>1200</v>
          </cell>
          <cell r="K511">
            <v>1200</v>
          </cell>
          <cell r="L511">
            <v>1200</v>
          </cell>
          <cell r="M511">
            <v>1200</v>
          </cell>
          <cell r="N511">
            <v>1200</v>
          </cell>
          <cell r="O511">
            <v>1200</v>
          </cell>
          <cell r="P511">
            <v>1200</v>
          </cell>
          <cell r="Q511">
            <v>1200</v>
          </cell>
          <cell r="R511">
            <v>1200</v>
          </cell>
          <cell r="S511">
            <v>1200</v>
          </cell>
          <cell r="T511">
            <v>1200</v>
          </cell>
          <cell r="U511">
            <v>1200</v>
          </cell>
          <cell r="V511">
            <v>1200</v>
          </cell>
          <cell r="W511">
            <v>1200</v>
          </cell>
          <cell r="X511">
            <v>1200</v>
          </cell>
          <cell r="Y511">
            <v>1200</v>
          </cell>
          <cell r="Z511">
            <v>1200</v>
          </cell>
          <cell r="AA511">
            <v>1200</v>
          </cell>
        </row>
        <row r="512">
          <cell r="A512" t="str">
            <v>Pogudin Dmitriy</v>
          </cell>
          <cell r="B512">
            <v>1200</v>
          </cell>
          <cell r="C512">
            <v>1200</v>
          </cell>
          <cell r="D512" t="str">
            <v>RUS</v>
          </cell>
          <cell r="E512">
            <v>1599.2263558163934</v>
          </cell>
          <cell r="F512">
            <v>1599.2255859375</v>
          </cell>
          <cell r="G512">
            <v>1599.2255859375</v>
          </cell>
          <cell r="H512">
            <v>1599.2255859375</v>
          </cell>
          <cell r="I512">
            <v>1599.2255859375</v>
          </cell>
          <cell r="J512">
            <v>1599.2255859375</v>
          </cell>
          <cell r="K512">
            <v>1599.2255859375</v>
          </cell>
          <cell r="L512">
            <v>1599.2255859375</v>
          </cell>
          <cell r="M512">
            <v>1599.2255859375</v>
          </cell>
          <cell r="N512">
            <v>1599.2255859375</v>
          </cell>
          <cell r="O512">
            <v>1599.2255859375</v>
          </cell>
          <cell r="P512">
            <v>1599.2255859375</v>
          </cell>
          <cell r="Q512">
            <v>1599.2255859375</v>
          </cell>
          <cell r="R512">
            <v>1599.2255859375</v>
          </cell>
          <cell r="S512">
            <v>1599.2255859375</v>
          </cell>
          <cell r="T512">
            <v>1599.2255859375</v>
          </cell>
          <cell r="U512">
            <v>1599.2255859375</v>
          </cell>
          <cell r="V512">
            <v>1599.2255859375</v>
          </cell>
          <cell r="W512">
            <v>1599.2255859375</v>
          </cell>
          <cell r="X512">
            <v>1599.2255859375</v>
          </cell>
          <cell r="Y512">
            <v>1599.2255859375</v>
          </cell>
          <cell r="Z512">
            <v>1599.2255859375</v>
          </cell>
          <cell r="AA512">
            <v>1599.2255859375</v>
          </cell>
        </row>
        <row r="513">
          <cell r="A513" t="str">
            <v>Jesikens Uldis</v>
          </cell>
          <cell r="B513">
            <v>1599.2255859375</v>
          </cell>
          <cell r="C513">
            <v>1599.2255859375</v>
          </cell>
          <cell r="D513" t="str">
            <v>USA</v>
          </cell>
          <cell r="E513">
            <v>1241.3820196288937</v>
          </cell>
          <cell r="F513">
            <v>1241.3818359375</v>
          </cell>
          <cell r="G513">
            <v>1241.3818359375</v>
          </cell>
          <cell r="H513">
            <v>1241.3818359375</v>
          </cell>
          <cell r="I513">
            <v>1241.3818359375</v>
          </cell>
          <cell r="J513">
            <v>1241.3818359375</v>
          </cell>
          <cell r="K513">
            <v>1241.3818359375</v>
          </cell>
          <cell r="L513">
            <v>1241.3818359375</v>
          </cell>
          <cell r="M513">
            <v>1241.3818359375</v>
          </cell>
          <cell r="N513">
            <v>19</v>
          </cell>
          <cell r="O513">
            <v>19.02128988409045</v>
          </cell>
          <cell r="P513">
            <v>19.021286010742188</v>
          </cell>
          <cell r="Q513">
            <v>19.021286010742188</v>
          </cell>
          <cell r="R513">
            <v>19.021286010742188</v>
          </cell>
          <cell r="S513">
            <v>19.021286010742188</v>
          </cell>
          <cell r="T513">
            <v>19.021286010742188</v>
          </cell>
          <cell r="U513">
            <v>19.021286010742188</v>
          </cell>
          <cell r="V513">
            <v>19.021286010742188</v>
          </cell>
          <cell r="W513">
            <v>19.021286010742188</v>
          </cell>
          <cell r="X513">
            <v>19.021286010742188</v>
          </cell>
          <cell r="Y513">
            <v>19.021286010742188</v>
          </cell>
          <cell r="Z513">
            <v>19.021286010742188</v>
          </cell>
          <cell r="AA513">
            <v>19.021286010742188</v>
          </cell>
        </row>
        <row r="514">
          <cell r="A514" t="str">
            <v>Poritis Martins</v>
          </cell>
          <cell r="B514">
            <v>19.021286010742188</v>
          </cell>
          <cell r="C514">
            <v>1</v>
          </cell>
          <cell r="D514" t="str">
            <v>LAT</v>
          </cell>
          <cell r="E514">
            <v>1671.3726063814938</v>
          </cell>
          <cell r="F514">
            <v>1671.3720703125</v>
          </cell>
          <cell r="G514">
            <v>1671.3720703125</v>
          </cell>
          <cell r="H514">
            <v>1671.3720703125</v>
          </cell>
          <cell r="I514">
            <v>1671.3720703125</v>
          </cell>
          <cell r="J514">
            <v>1671.3720703125</v>
          </cell>
          <cell r="K514">
            <v>1671.3720703125</v>
          </cell>
          <cell r="L514">
            <v>1671.3720703125</v>
          </cell>
          <cell r="M514">
            <v>1671.3720703125</v>
          </cell>
          <cell r="N514">
            <v>1671.3720703125</v>
          </cell>
          <cell r="O514">
            <v>1671.3720703125</v>
          </cell>
          <cell r="P514">
            <v>1671.3720703125</v>
          </cell>
          <cell r="Q514">
            <v>1671.3720703125</v>
          </cell>
          <cell r="R514">
            <v>1671.3720703125</v>
          </cell>
          <cell r="S514">
            <v>1671.3720703125</v>
          </cell>
          <cell r="T514">
            <v>1671.3720703125</v>
          </cell>
          <cell r="U514">
            <v>1671.3720703125</v>
          </cell>
          <cell r="V514">
            <v>1671.3720703125</v>
          </cell>
          <cell r="W514">
            <v>1671.3720703125</v>
          </cell>
          <cell r="X514">
            <v>1671.3720703125</v>
          </cell>
          <cell r="Y514">
            <v>1671.3720703125</v>
          </cell>
          <cell r="Z514">
            <v>1671.3720703125</v>
          </cell>
          <cell r="AA514">
            <v>1671.3720703125</v>
          </cell>
        </row>
        <row r="515">
          <cell r="A515" t="str">
            <v>Posadov Viktor</v>
          </cell>
          <cell r="B515">
            <v>1671.3720703125</v>
          </cell>
          <cell r="C515">
            <v>1671.3720703125</v>
          </cell>
          <cell r="D515" t="str">
            <v>RUS</v>
          </cell>
          <cell r="E515">
            <v>1251.5567658056245</v>
          </cell>
          <cell r="F515">
            <v>1251.556640625</v>
          </cell>
          <cell r="G515">
            <v>1251.556640625</v>
          </cell>
          <cell r="H515">
            <v>1251.556640625</v>
          </cell>
          <cell r="I515">
            <v>1251.556640625</v>
          </cell>
          <cell r="J515">
            <v>1251.556640625</v>
          </cell>
          <cell r="K515">
            <v>1251.556640625</v>
          </cell>
          <cell r="L515">
            <v>1251.556640625</v>
          </cell>
          <cell r="M515">
            <v>1251.556640625</v>
          </cell>
          <cell r="N515">
            <v>1251.556640625</v>
          </cell>
          <cell r="O515">
            <v>1251.556640625</v>
          </cell>
          <cell r="P515">
            <v>1251.556640625</v>
          </cell>
          <cell r="Q515">
            <v>1251.556640625</v>
          </cell>
          <cell r="R515">
            <v>1251.556640625</v>
          </cell>
          <cell r="S515">
            <v>1251.556640625</v>
          </cell>
          <cell r="T515">
            <v>1251.556640625</v>
          </cell>
          <cell r="U515">
            <v>1251.556640625</v>
          </cell>
          <cell r="V515">
            <v>1251.556640625</v>
          </cell>
          <cell r="W515">
            <v>1251.556640625</v>
          </cell>
          <cell r="X515">
            <v>1251.556640625</v>
          </cell>
          <cell r="Y515">
            <v>1251.556640625</v>
          </cell>
          <cell r="Z515">
            <v>1251.556640625</v>
          </cell>
          <cell r="AA515">
            <v>1251.556640625</v>
          </cell>
        </row>
        <row r="516">
          <cell r="A516" t="str">
            <v>Poukens Vadims</v>
          </cell>
          <cell r="B516">
            <v>1251.556640625</v>
          </cell>
          <cell r="C516">
            <v>3</v>
          </cell>
          <cell r="D516" t="str">
            <v>USA</v>
          </cell>
          <cell r="E516">
            <v>1400</v>
          </cell>
          <cell r="F516">
            <v>1400</v>
          </cell>
          <cell r="G516">
            <v>1400</v>
          </cell>
          <cell r="H516">
            <v>1400</v>
          </cell>
          <cell r="I516">
            <v>1400</v>
          </cell>
          <cell r="J516">
            <v>1400</v>
          </cell>
          <cell r="K516">
            <v>1400</v>
          </cell>
          <cell r="L516">
            <v>1400</v>
          </cell>
          <cell r="M516">
            <v>1400</v>
          </cell>
          <cell r="N516">
            <v>1400</v>
          </cell>
          <cell r="O516">
            <v>1400</v>
          </cell>
          <cell r="P516">
            <v>1400</v>
          </cell>
          <cell r="Q516">
            <v>1400</v>
          </cell>
          <cell r="R516">
            <v>1400</v>
          </cell>
          <cell r="S516">
            <v>1400</v>
          </cell>
          <cell r="T516">
            <v>1400</v>
          </cell>
          <cell r="U516">
            <v>1400</v>
          </cell>
          <cell r="V516">
            <v>1400</v>
          </cell>
          <cell r="W516">
            <v>1400</v>
          </cell>
          <cell r="X516">
            <v>1400</v>
          </cell>
          <cell r="Y516">
            <v>1400</v>
          </cell>
          <cell r="Z516">
            <v>1400</v>
          </cell>
          <cell r="AA516">
            <v>1400</v>
          </cell>
        </row>
        <row r="517">
          <cell r="A517" t="str">
            <v>Poznyak Andrey</v>
          </cell>
          <cell r="B517">
            <v>1400</v>
          </cell>
          <cell r="C517">
            <v>4</v>
          </cell>
          <cell r="D517" t="str">
            <v>BLR</v>
          </cell>
          <cell r="E517">
            <v>1200</v>
          </cell>
          <cell r="F517">
            <v>1200</v>
          </cell>
          <cell r="G517">
            <v>1200</v>
          </cell>
          <cell r="H517">
            <v>1200</v>
          </cell>
          <cell r="I517">
            <v>1200</v>
          </cell>
          <cell r="J517">
            <v>1200</v>
          </cell>
          <cell r="K517">
            <v>1200</v>
          </cell>
          <cell r="L517">
            <v>1200</v>
          </cell>
          <cell r="M517">
            <v>1200</v>
          </cell>
          <cell r="N517">
            <v>1200</v>
          </cell>
          <cell r="O517">
            <v>1200</v>
          </cell>
          <cell r="P517">
            <v>1200</v>
          </cell>
          <cell r="Q517">
            <v>1200</v>
          </cell>
          <cell r="R517">
            <v>1200</v>
          </cell>
          <cell r="S517">
            <v>1200</v>
          </cell>
          <cell r="T517">
            <v>1200</v>
          </cell>
          <cell r="U517">
            <v>1200</v>
          </cell>
          <cell r="V517">
            <v>1200</v>
          </cell>
          <cell r="W517">
            <v>1200</v>
          </cell>
          <cell r="X517">
            <v>1200</v>
          </cell>
          <cell r="Y517">
            <v>1200</v>
          </cell>
          <cell r="Z517">
            <v>1200</v>
          </cell>
          <cell r="AA517">
            <v>1200</v>
          </cell>
        </row>
        <row r="518">
          <cell r="A518" t="str">
            <v>Ronka Aigars</v>
          </cell>
          <cell r="B518">
            <v>1200</v>
          </cell>
          <cell r="C518">
            <v>1200</v>
          </cell>
          <cell r="D518" t="str">
            <v>CAN</v>
          </cell>
          <cell r="E518">
            <v>1205.0671490817699</v>
          </cell>
          <cell r="F518">
            <v>22</v>
          </cell>
          <cell r="G518">
            <v>3.3543996110841032</v>
          </cell>
          <cell r="H518">
            <v>3.3543987274169922</v>
          </cell>
          <cell r="I518">
            <v>3.3543987274169922</v>
          </cell>
          <cell r="J518">
            <v>3.3543987274169922</v>
          </cell>
          <cell r="K518">
            <v>3.3543987274169922</v>
          </cell>
          <cell r="L518">
            <v>3.3543987274169922</v>
          </cell>
          <cell r="M518">
            <v>3.3543987274169922</v>
          </cell>
          <cell r="N518">
            <v>20</v>
          </cell>
          <cell r="O518">
            <v>16.244897959183675</v>
          </cell>
          <cell r="P518">
            <v>16.244888305664063</v>
          </cell>
          <cell r="Q518">
            <v>16.244888305664063</v>
          </cell>
          <cell r="R518">
            <v>16.244888305664063</v>
          </cell>
          <cell r="S518">
            <v>16.244888305664063</v>
          </cell>
          <cell r="T518">
            <v>16.244888305664063</v>
          </cell>
          <cell r="U518">
            <v>16.244888305664063</v>
          </cell>
          <cell r="V518">
            <v>16.244888305664063</v>
          </cell>
          <cell r="W518">
            <v>16.244888305664063</v>
          </cell>
          <cell r="X518">
            <v>16.244888305664063</v>
          </cell>
          <cell r="Y518">
            <v>16.244888305664063</v>
          </cell>
          <cell r="Z518">
            <v>16.244888305664063</v>
          </cell>
          <cell r="AA518">
            <v>16.244888305664063</v>
          </cell>
        </row>
        <row r="519">
          <cell r="A519" t="str">
            <v>Priede Oskars</v>
          </cell>
          <cell r="B519">
            <v>16.244888305664063</v>
          </cell>
          <cell r="C519">
            <v>16.244888305664063</v>
          </cell>
          <cell r="D519" t="str">
            <v>LAT</v>
          </cell>
          <cell r="E519">
            <v>1628.0891568852687</v>
          </cell>
          <cell r="F519">
            <v>1628.0888671875</v>
          </cell>
          <cell r="G519">
            <v>1628.0888671875</v>
          </cell>
          <cell r="H519">
            <v>1628.0888671875</v>
          </cell>
          <cell r="I519">
            <v>1628.0888671875</v>
          </cell>
          <cell r="J519">
            <v>1628.0888671875</v>
          </cell>
          <cell r="K519">
            <v>1628.0888671875</v>
          </cell>
          <cell r="L519">
            <v>1628.0888671875</v>
          </cell>
          <cell r="M519">
            <v>1628.0888671875</v>
          </cell>
          <cell r="N519">
            <v>1628.0888671875</v>
          </cell>
          <cell r="O519">
            <v>1628.0888671875</v>
          </cell>
          <cell r="P519">
            <v>1628.0888671875</v>
          </cell>
          <cell r="Q519">
            <v>1628.0888671875</v>
          </cell>
          <cell r="R519">
            <v>1628.0888671875</v>
          </cell>
          <cell r="S519">
            <v>1628.0888671875</v>
          </cell>
          <cell r="T519">
            <v>1628.0888671875</v>
          </cell>
          <cell r="U519">
            <v>1628.0888671875</v>
          </cell>
          <cell r="V519">
            <v>1628.0888671875</v>
          </cell>
          <cell r="W519">
            <v>1628.0888671875</v>
          </cell>
          <cell r="X519">
            <v>1628.0888671875</v>
          </cell>
          <cell r="Y519">
            <v>1628.0888671875</v>
          </cell>
          <cell r="Z519">
            <v>1628.0888671875</v>
          </cell>
          <cell r="AA519">
            <v>1628.0888671875</v>
          </cell>
        </row>
        <row r="520">
          <cell r="A520" t="str">
            <v>Priede Osvalds</v>
          </cell>
          <cell r="B520">
            <v>1628.0888671875</v>
          </cell>
          <cell r="C520" t="str">
            <v>NM</v>
          </cell>
          <cell r="D520" t="str">
            <v>LAT</v>
          </cell>
          <cell r="E520">
            <v>2034.9786054125914</v>
          </cell>
          <cell r="F520">
            <v>2034.978515625</v>
          </cell>
          <cell r="G520">
            <v>2034.978515625</v>
          </cell>
          <cell r="H520">
            <v>2034.978515625</v>
          </cell>
          <cell r="I520">
            <v>2034.978515625</v>
          </cell>
          <cell r="J520">
            <v>2034.978515625</v>
          </cell>
          <cell r="K520">
            <v>2034.978515625</v>
          </cell>
          <cell r="L520">
            <v>2034.978515625</v>
          </cell>
          <cell r="M520">
            <v>2034.978515625</v>
          </cell>
          <cell r="N520">
            <v>2034.978515625</v>
          </cell>
          <cell r="O520">
            <v>2034.978515625</v>
          </cell>
          <cell r="P520">
            <v>2034.978515625</v>
          </cell>
          <cell r="Q520">
            <v>2034.978515625</v>
          </cell>
          <cell r="R520">
            <v>2034.978515625</v>
          </cell>
          <cell r="S520">
            <v>2034.978515625</v>
          </cell>
          <cell r="T520">
            <v>2034.978515625</v>
          </cell>
          <cell r="U520">
            <v>2034.978515625</v>
          </cell>
          <cell r="V520">
            <v>2034.978515625</v>
          </cell>
          <cell r="W520">
            <v>2034.978515625</v>
          </cell>
          <cell r="X520">
            <v>2034.978515625</v>
          </cell>
          <cell r="Y520">
            <v>2034.978515625</v>
          </cell>
          <cell r="Z520">
            <v>2034.978515625</v>
          </cell>
          <cell r="AA520">
            <v>2034.978515625</v>
          </cell>
        </row>
        <row r="521">
          <cell r="A521" t="str">
            <v>Prins Mario</v>
          </cell>
          <cell r="B521">
            <v>2034.978515625</v>
          </cell>
          <cell r="C521">
            <v>2034.978515625</v>
          </cell>
          <cell r="D521" t="str">
            <v>EST</v>
          </cell>
          <cell r="E521">
            <v>1460</v>
          </cell>
          <cell r="F521">
            <v>1460</v>
          </cell>
          <cell r="G521">
            <v>1460</v>
          </cell>
          <cell r="H521">
            <v>1460</v>
          </cell>
          <cell r="I521">
            <v>1460</v>
          </cell>
          <cell r="J521">
            <v>1460</v>
          </cell>
          <cell r="K521">
            <v>1460</v>
          </cell>
          <cell r="L521">
            <v>1460</v>
          </cell>
          <cell r="M521">
            <v>1460</v>
          </cell>
          <cell r="N521">
            <v>1460</v>
          </cell>
          <cell r="O521">
            <v>1460</v>
          </cell>
          <cell r="P521">
            <v>1460</v>
          </cell>
          <cell r="Q521">
            <v>1460</v>
          </cell>
          <cell r="R521">
            <v>1460</v>
          </cell>
          <cell r="S521">
            <v>1460</v>
          </cell>
          <cell r="T521">
            <v>1460</v>
          </cell>
          <cell r="U521">
            <v>1460</v>
          </cell>
          <cell r="V521">
            <v>1460</v>
          </cell>
          <cell r="W521">
            <v>1460</v>
          </cell>
          <cell r="X521">
            <v>1460</v>
          </cell>
          <cell r="Y521">
            <v>1460</v>
          </cell>
          <cell r="Z521">
            <v>1460</v>
          </cell>
          <cell r="AA521">
            <v>1460</v>
          </cell>
        </row>
        <row r="522">
          <cell r="A522" t="str">
            <v>Probaks Alfreds</v>
          </cell>
          <cell r="B522" t="str">
            <v>IM</v>
          </cell>
          <cell r="C522">
            <v>1460</v>
          </cell>
          <cell r="D522" t="str">
            <v>LAT</v>
          </cell>
          <cell r="E522">
            <v>1589.7070988629578</v>
          </cell>
          <cell r="F522">
            <v>1589.70703125</v>
          </cell>
          <cell r="G522">
            <v>1589.70703125</v>
          </cell>
          <cell r="H522">
            <v>1589.70703125</v>
          </cell>
          <cell r="I522">
            <v>1589.70703125</v>
          </cell>
          <cell r="J522">
            <v>32</v>
          </cell>
          <cell r="K522">
            <v>30.638297872340427</v>
          </cell>
          <cell r="L522">
            <v>15</v>
          </cell>
          <cell r="M522">
            <v>29.855189375307425</v>
          </cell>
          <cell r="N522">
            <v>29.855178833007813</v>
          </cell>
          <cell r="O522">
            <v>29.855178833007813</v>
          </cell>
          <cell r="P522">
            <v>29.855178833007813</v>
          </cell>
          <cell r="Q522">
            <v>29.855178833007813</v>
          </cell>
          <cell r="R522">
            <v>29.855178833007813</v>
          </cell>
          <cell r="S522">
            <v>29.855178833007813</v>
          </cell>
          <cell r="T522">
            <v>29.855178833007813</v>
          </cell>
          <cell r="U522">
            <v>29.855178833007813</v>
          </cell>
          <cell r="V522">
            <v>29.855178833007813</v>
          </cell>
          <cell r="W522">
            <v>29.855178833007813</v>
          </cell>
          <cell r="X522">
            <v>29.855178833007813</v>
          </cell>
          <cell r="Y522">
            <v>29.855178833007813</v>
          </cell>
          <cell r="Z522">
            <v>29.855178833007813</v>
          </cell>
          <cell r="AA522">
            <v>29.855178833007813</v>
          </cell>
        </row>
        <row r="523">
          <cell r="A523" t="str">
            <v>Prohorovs Boriss</v>
          </cell>
          <cell r="B523">
            <v>29.855178833007813</v>
          </cell>
          <cell r="C523">
            <v>29.855178833007813</v>
          </cell>
          <cell r="D523" t="str">
            <v>LAT</v>
          </cell>
          <cell r="E523">
            <v>1541.3711140795801</v>
          </cell>
          <cell r="F523">
            <v>1541.37109375</v>
          </cell>
          <cell r="G523">
            <v>1541.37109375</v>
          </cell>
          <cell r="H523">
            <v>1541.37109375</v>
          </cell>
          <cell r="I523">
            <v>1541.37109375</v>
          </cell>
          <cell r="J523">
            <v>1541.37109375</v>
          </cell>
          <cell r="K523">
            <v>1541.37109375</v>
          </cell>
          <cell r="L523">
            <v>1541.37109375</v>
          </cell>
          <cell r="M523">
            <v>1541.37109375</v>
          </cell>
          <cell r="N523">
            <v>1541.37109375</v>
          </cell>
          <cell r="O523">
            <v>1541.37109375</v>
          </cell>
          <cell r="P523">
            <v>1541.37109375</v>
          </cell>
          <cell r="Q523">
            <v>1541.37109375</v>
          </cell>
          <cell r="R523">
            <v>1541.37109375</v>
          </cell>
          <cell r="S523">
            <v>1541.37109375</v>
          </cell>
          <cell r="T523">
            <v>1541.37109375</v>
          </cell>
          <cell r="U523">
            <v>1541.37109375</v>
          </cell>
          <cell r="V523">
            <v>1541.37109375</v>
          </cell>
          <cell r="W523">
            <v>1541.37109375</v>
          </cell>
          <cell r="X523">
            <v>1541.37109375</v>
          </cell>
          <cell r="Y523">
            <v>1541.37109375</v>
          </cell>
          <cell r="Z523">
            <v>1541.37109375</v>
          </cell>
          <cell r="AA523">
            <v>1541.37109375</v>
          </cell>
        </row>
        <row r="524">
          <cell r="A524" t="str">
            <v>Prokofev Vladimir</v>
          </cell>
          <cell r="B524">
            <v>1541.37109375</v>
          </cell>
          <cell r="C524">
            <v>1</v>
          </cell>
          <cell r="D524" t="str">
            <v>RUS</v>
          </cell>
          <cell r="E524">
            <v>1848</v>
          </cell>
          <cell r="F524">
            <v>1848</v>
          </cell>
          <cell r="G524">
            <v>1848</v>
          </cell>
          <cell r="H524">
            <v>1848</v>
          </cell>
          <cell r="I524">
            <v>1848</v>
          </cell>
          <cell r="J524">
            <v>1848</v>
          </cell>
          <cell r="K524">
            <v>1848</v>
          </cell>
          <cell r="L524">
            <v>1848</v>
          </cell>
          <cell r="M524">
            <v>1848</v>
          </cell>
          <cell r="N524">
            <v>1848</v>
          </cell>
          <cell r="O524">
            <v>1848</v>
          </cell>
          <cell r="P524">
            <v>1848</v>
          </cell>
          <cell r="Q524">
            <v>1848</v>
          </cell>
          <cell r="R524">
            <v>1848</v>
          </cell>
          <cell r="S524">
            <v>1848</v>
          </cell>
          <cell r="T524">
            <v>1848</v>
          </cell>
          <cell r="U524">
            <v>1848</v>
          </cell>
          <cell r="V524">
            <v>1848</v>
          </cell>
          <cell r="W524">
            <v>1848</v>
          </cell>
          <cell r="X524">
            <v>1848</v>
          </cell>
          <cell r="Y524">
            <v>1848</v>
          </cell>
          <cell r="Z524">
            <v>1848</v>
          </cell>
          <cell r="AA524">
            <v>1848</v>
          </cell>
        </row>
        <row r="525">
          <cell r="A525" t="str">
            <v>Pudurs Ints</v>
          </cell>
          <cell r="B525">
            <v>1848</v>
          </cell>
          <cell r="C525">
            <v>3</v>
          </cell>
          <cell r="D525" t="str">
            <v>LAT</v>
          </cell>
          <cell r="E525">
            <v>1471.314549457484</v>
          </cell>
          <cell r="F525">
            <v>1471.314453125</v>
          </cell>
          <cell r="G525">
            <v>1471.314453125</v>
          </cell>
          <cell r="H525">
            <v>1471.314453125</v>
          </cell>
          <cell r="I525">
            <v>1471.314453125</v>
          </cell>
          <cell r="J525">
            <v>1471.314453125</v>
          </cell>
          <cell r="K525">
            <v>1471.314453125</v>
          </cell>
          <cell r="L525">
            <v>1471.314453125</v>
          </cell>
          <cell r="M525">
            <v>1471.314453125</v>
          </cell>
          <cell r="N525">
            <v>1471.314453125</v>
          </cell>
          <cell r="O525">
            <v>1471.314453125</v>
          </cell>
          <cell r="P525">
            <v>1471.314453125</v>
          </cell>
          <cell r="Q525">
            <v>1471.314453125</v>
          </cell>
          <cell r="R525">
            <v>1471.314453125</v>
          </cell>
          <cell r="S525">
            <v>1471.314453125</v>
          </cell>
          <cell r="T525">
            <v>1471.314453125</v>
          </cell>
          <cell r="U525">
            <v>1471.314453125</v>
          </cell>
          <cell r="V525">
            <v>1471.314453125</v>
          </cell>
          <cell r="W525">
            <v>1471.314453125</v>
          </cell>
          <cell r="X525">
            <v>1471.314453125</v>
          </cell>
          <cell r="Y525">
            <v>1471.314453125</v>
          </cell>
          <cell r="Z525">
            <v>1471.314453125</v>
          </cell>
          <cell r="AA525">
            <v>1471.314453125</v>
          </cell>
        </row>
        <row r="526">
          <cell r="A526" t="str">
            <v>Pukite Valdis</v>
          </cell>
          <cell r="B526">
            <v>1471.314453125</v>
          </cell>
          <cell r="C526">
            <v>3</v>
          </cell>
          <cell r="D526" t="str">
            <v>USA</v>
          </cell>
          <cell r="E526">
            <v>1328.5289299591484</v>
          </cell>
          <cell r="F526">
            <v>1328.5283203125</v>
          </cell>
          <cell r="G526">
            <v>1328.5283203125</v>
          </cell>
          <cell r="H526">
            <v>1328.5283203125</v>
          </cell>
          <cell r="I526">
            <v>1328.5283203125</v>
          </cell>
          <cell r="J526">
            <v>1328.5283203125</v>
          </cell>
          <cell r="K526">
            <v>1328.5283203125</v>
          </cell>
          <cell r="L526">
            <v>1328.5283203125</v>
          </cell>
          <cell r="M526">
            <v>1328.5283203125</v>
          </cell>
          <cell r="N526">
            <v>1328.5283203125</v>
          </cell>
          <cell r="O526">
            <v>1328.5283203125</v>
          </cell>
          <cell r="P526">
            <v>1328.5283203125</v>
          </cell>
          <cell r="Q526">
            <v>1328.5283203125</v>
          </cell>
          <cell r="R526">
            <v>1328.5283203125</v>
          </cell>
          <cell r="S526">
            <v>1328.5283203125</v>
          </cell>
          <cell r="T526">
            <v>1328.5283203125</v>
          </cell>
          <cell r="U526">
            <v>1328.5283203125</v>
          </cell>
          <cell r="V526">
            <v>1328.5283203125</v>
          </cell>
          <cell r="W526">
            <v>1328.5283203125</v>
          </cell>
          <cell r="X526">
            <v>1328.5283203125</v>
          </cell>
          <cell r="Y526">
            <v>1328.5283203125</v>
          </cell>
          <cell r="Z526">
            <v>1328.5283203125</v>
          </cell>
          <cell r="AA526">
            <v>1328.5283203125</v>
          </cell>
        </row>
        <row r="527">
          <cell r="A527" t="str">
            <v>Pulins Peteris</v>
          </cell>
          <cell r="B527">
            <v>1328.5283203125</v>
          </cell>
          <cell r="C527">
            <v>1328.5283203125</v>
          </cell>
          <cell r="D527" t="str">
            <v>LAT</v>
          </cell>
          <cell r="E527">
            <v>1623</v>
          </cell>
          <cell r="F527">
            <v>1623</v>
          </cell>
          <cell r="G527">
            <v>1623</v>
          </cell>
          <cell r="H527">
            <v>1623</v>
          </cell>
          <cell r="I527">
            <v>1623</v>
          </cell>
          <cell r="J527">
            <v>1623</v>
          </cell>
          <cell r="K527">
            <v>1623</v>
          </cell>
          <cell r="L527">
            <v>1623</v>
          </cell>
          <cell r="M527">
            <v>1623</v>
          </cell>
          <cell r="N527">
            <v>1623</v>
          </cell>
          <cell r="O527">
            <v>1623</v>
          </cell>
          <cell r="P527">
            <v>1623</v>
          </cell>
          <cell r="Q527">
            <v>1623</v>
          </cell>
          <cell r="R527">
            <v>1623</v>
          </cell>
          <cell r="S527">
            <v>1623</v>
          </cell>
          <cell r="T527">
            <v>1623</v>
          </cell>
          <cell r="U527">
            <v>1623</v>
          </cell>
          <cell r="V527">
            <v>1623</v>
          </cell>
          <cell r="W527">
            <v>1623</v>
          </cell>
          <cell r="X527">
            <v>1623</v>
          </cell>
          <cell r="Y527">
            <v>1623</v>
          </cell>
          <cell r="Z527">
            <v>1623</v>
          </cell>
          <cell r="AA527">
            <v>1623</v>
          </cell>
        </row>
        <row r="528">
          <cell r="A528" t="str">
            <v>Pulkstenis Agris</v>
          </cell>
          <cell r="B528">
            <v>1623</v>
          </cell>
          <cell r="C528">
            <v>1623</v>
          </cell>
          <cell r="D528" t="str">
            <v>LAT</v>
          </cell>
          <cell r="E528">
            <v>1400</v>
          </cell>
          <cell r="F528">
            <v>1400</v>
          </cell>
          <cell r="G528">
            <v>1400</v>
          </cell>
          <cell r="H528">
            <v>1400</v>
          </cell>
          <cell r="I528">
            <v>1400</v>
          </cell>
          <cell r="J528">
            <v>1400</v>
          </cell>
          <cell r="K528">
            <v>1400</v>
          </cell>
          <cell r="L528">
            <v>1400</v>
          </cell>
          <cell r="M528">
            <v>1400</v>
          </cell>
          <cell r="N528">
            <v>1400</v>
          </cell>
          <cell r="O528">
            <v>1400</v>
          </cell>
          <cell r="P528">
            <v>1400</v>
          </cell>
          <cell r="Q528">
            <v>1400</v>
          </cell>
          <cell r="R528">
            <v>1400</v>
          </cell>
          <cell r="S528">
            <v>1400</v>
          </cell>
          <cell r="T528">
            <v>1400</v>
          </cell>
          <cell r="U528">
            <v>1400</v>
          </cell>
          <cell r="V528">
            <v>1400</v>
          </cell>
          <cell r="W528">
            <v>1400</v>
          </cell>
          <cell r="X528">
            <v>1400</v>
          </cell>
          <cell r="Y528">
            <v>1400</v>
          </cell>
          <cell r="Z528">
            <v>1400</v>
          </cell>
          <cell r="AA528">
            <v>1400</v>
          </cell>
        </row>
        <row r="529">
          <cell r="A529" t="str">
            <v>Pulle Toms</v>
          </cell>
          <cell r="B529">
            <v>1400</v>
          </cell>
          <cell r="C529">
            <v>1400</v>
          </cell>
          <cell r="D529" t="str">
            <v>LAT</v>
          </cell>
          <cell r="E529">
            <v>1559.7182440819172</v>
          </cell>
          <cell r="F529">
            <v>1559.7177734375</v>
          </cell>
          <cell r="G529">
            <v>1559.7177734375</v>
          </cell>
          <cell r="H529">
            <v>1559.7177734375</v>
          </cell>
          <cell r="I529">
            <v>1559.7177734375</v>
          </cell>
          <cell r="J529">
            <v>1559.7177734375</v>
          </cell>
          <cell r="K529">
            <v>1559.7177734375</v>
          </cell>
          <cell r="L529">
            <v>1559.7177734375</v>
          </cell>
          <cell r="M529">
            <v>1559.7177734375</v>
          </cell>
          <cell r="N529">
            <v>1559.7177734375</v>
          </cell>
          <cell r="O529">
            <v>1559.7177734375</v>
          </cell>
          <cell r="P529">
            <v>1559.7177734375</v>
          </cell>
          <cell r="Q529">
            <v>1559.7177734375</v>
          </cell>
          <cell r="R529">
            <v>1559.7177734375</v>
          </cell>
          <cell r="S529">
            <v>1559.7177734375</v>
          </cell>
          <cell r="T529">
            <v>1559.7177734375</v>
          </cell>
          <cell r="U529">
            <v>1559.7177734375</v>
          </cell>
          <cell r="V529">
            <v>1559.7177734375</v>
          </cell>
          <cell r="W529">
            <v>1559.7177734375</v>
          </cell>
          <cell r="X529">
            <v>1559.7177734375</v>
          </cell>
          <cell r="Y529">
            <v>1559.7177734375</v>
          </cell>
          <cell r="Z529">
            <v>1559.7177734375</v>
          </cell>
          <cell r="AA529">
            <v>1559.7177734375</v>
          </cell>
        </row>
        <row r="530">
          <cell r="A530" t="str">
            <v>Pumpins Aivars</v>
          </cell>
          <cell r="B530">
            <v>1559.7177734375</v>
          </cell>
          <cell r="C530">
            <v>4</v>
          </cell>
          <cell r="D530" t="str">
            <v>LAT</v>
          </cell>
          <cell r="E530">
            <v>1488.425723649691</v>
          </cell>
          <cell r="F530">
            <v>1488.4248046875</v>
          </cell>
          <cell r="G530">
            <v>1488.4248046875</v>
          </cell>
          <cell r="H530">
            <v>1488.4248046875</v>
          </cell>
          <cell r="I530">
            <v>1488.4248046875</v>
          </cell>
          <cell r="J530">
            <v>1488.4248046875</v>
          </cell>
          <cell r="K530">
            <v>1488.4248046875</v>
          </cell>
          <cell r="L530">
            <v>28</v>
          </cell>
          <cell r="M530">
            <v>10.434865534999046</v>
          </cell>
          <cell r="N530">
            <v>10.434860229492188</v>
          </cell>
          <cell r="O530">
            <v>10.434860229492188</v>
          </cell>
          <cell r="P530">
            <v>10.434860229492188</v>
          </cell>
          <cell r="Q530">
            <v>10.434860229492188</v>
          </cell>
          <cell r="R530">
            <v>10.434860229492188</v>
          </cell>
          <cell r="S530">
            <v>10.434860229492188</v>
          </cell>
          <cell r="T530">
            <v>10.434860229492188</v>
          </cell>
          <cell r="U530">
            <v>10.434860229492188</v>
          </cell>
          <cell r="V530">
            <v>10.434860229492188</v>
          </cell>
          <cell r="W530">
            <v>10.434860229492188</v>
          </cell>
          <cell r="X530">
            <v>10.434860229492188</v>
          </cell>
          <cell r="Y530">
            <v>10.434860229492188</v>
          </cell>
          <cell r="Z530">
            <v>10.434860229492188</v>
          </cell>
          <cell r="AA530">
            <v>10.434860229492188</v>
          </cell>
        </row>
        <row r="531">
          <cell r="A531" t="str">
            <v>Pumpins Gints</v>
          </cell>
          <cell r="B531">
            <v>10.434860229492188</v>
          </cell>
          <cell r="C531">
            <v>4</v>
          </cell>
          <cell r="D531" t="str">
            <v>LAT</v>
          </cell>
          <cell r="E531">
            <v>1558</v>
          </cell>
          <cell r="F531">
            <v>1558</v>
          </cell>
          <cell r="G531">
            <v>1558</v>
          </cell>
          <cell r="H531">
            <v>1558</v>
          </cell>
          <cell r="I531">
            <v>1558</v>
          </cell>
          <cell r="J531">
            <v>1558</v>
          </cell>
          <cell r="K531">
            <v>1558</v>
          </cell>
          <cell r="L531">
            <v>1558</v>
          </cell>
          <cell r="M531">
            <v>1558</v>
          </cell>
          <cell r="N531">
            <v>1558</v>
          </cell>
          <cell r="O531">
            <v>1558</v>
          </cell>
          <cell r="P531">
            <v>1558</v>
          </cell>
          <cell r="Q531">
            <v>1558</v>
          </cell>
          <cell r="R531">
            <v>1558</v>
          </cell>
          <cell r="S531">
            <v>1558</v>
          </cell>
          <cell r="T531">
            <v>1558</v>
          </cell>
          <cell r="U531">
            <v>1558</v>
          </cell>
          <cell r="V531">
            <v>1558</v>
          </cell>
          <cell r="W531">
            <v>1558</v>
          </cell>
          <cell r="X531">
            <v>1558</v>
          </cell>
          <cell r="Y531">
            <v>1558</v>
          </cell>
          <cell r="Z531">
            <v>1558</v>
          </cell>
          <cell r="AA531">
            <v>1558</v>
          </cell>
        </row>
        <row r="532">
          <cell r="A532" t="str">
            <v>Pumpins Juris</v>
          </cell>
          <cell r="B532">
            <v>1558</v>
          </cell>
          <cell r="C532">
            <v>2</v>
          </cell>
          <cell r="D532" t="str">
            <v>LAT</v>
          </cell>
          <cell r="E532">
            <v>1602</v>
          </cell>
          <cell r="F532">
            <v>1602</v>
          </cell>
          <cell r="G532">
            <v>1602</v>
          </cell>
          <cell r="H532">
            <v>1602</v>
          </cell>
          <cell r="I532">
            <v>1602</v>
          </cell>
          <cell r="J532">
            <v>27</v>
          </cell>
          <cell r="K532">
            <v>36.450951620560183</v>
          </cell>
          <cell r="L532">
            <v>36.450927734375</v>
          </cell>
          <cell r="M532">
            <v>36.450927734375</v>
          </cell>
          <cell r="N532">
            <v>36.450927734375</v>
          </cell>
          <cell r="O532">
            <v>36.450927734375</v>
          </cell>
          <cell r="P532">
            <v>36.450927734375</v>
          </cell>
          <cell r="Q532">
            <v>36.450927734375</v>
          </cell>
          <cell r="R532">
            <v>36.450927734375</v>
          </cell>
          <cell r="S532">
            <v>36.450927734375</v>
          </cell>
          <cell r="T532">
            <v>36.450927734375</v>
          </cell>
          <cell r="U532">
            <v>36.450927734375</v>
          </cell>
          <cell r="V532">
            <v>36.450927734375</v>
          </cell>
          <cell r="W532">
            <v>36.450927734375</v>
          </cell>
          <cell r="X532">
            <v>36.450927734375</v>
          </cell>
          <cell r="Y532">
            <v>36.450927734375</v>
          </cell>
          <cell r="Z532">
            <v>36.450927734375</v>
          </cell>
          <cell r="AA532">
            <v>36.450927734375</v>
          </cell>
        </row>
        <row r="533">
          <cell r="A533" t="str">
            <v>Pung Kaido</v>
          </cell>
          <cell r="B533">
            <v>36.450927734375</v>
          </cell>
          <cell r="C533">
            <v>1</v>
          </cell>
          <cell r="D533" t="str">
            <v>EST</v>
          </cell>
          <cell r="E533">
            <v>1524</v>
          </cell>
          <cell r="F533">
            <v>1524</v>
          </cell>
          <cell r="G533">
            <v>1524</v>
          </cell>
          <cell r="H533">
            <v>1524</v>
          </cell>
          <cell r="I533">
            <v>1524</v>
          </cell>
          <cell r="J533">
            <v>51</v>
          </cell>
          <cell r="K533">
            <v>10.685373267106533</v>
          </cell>
          <cell r="L533">
            <v>10.685371398925781</v>
          </cell>
          <cell r="M533">
            <v>10.685371398925781</v>
          </cell>
          <cell r="N533">
            <v>10.685371398925781</v>
          </cell>
          <cell r="O533">
            <v>10.685371398925781</v>
          </cell>
          <cell r="P533">
            <v>10.685371398925781</v>
          </cell>
          <cell r="Q533">
            <v>10.685371398925781</v>
          </cell>
          <cell r="R533">
            <v>10.685371398925781</v>
          </cell>
          <cell r="S533">
            <v>10.685371398925781</v>
          </cell>
          <cell r="T533">
            <v>10.685371398925781</v>
          </cell>
          <cell r="U533">
            <v>10.685371398925781</v>
          </cell>
          <cell r="V533">
            <v>10.685371398925781</v>
          </cell>
          <cell r="W533">
            <v>10.685371398925781</v>
          </cell>
          <cell r="X533">
            <v>10.685371398925781</v>
          </cell>
          <cell r="Y533">
            <v>10.685371398925781</v>
          </cell>
          <cell r="Z533">
            <v>10.685371398925781</v>
          </cell>
          <cell r="AA533">
            <v>10.685371398925781</v>
          </cell>
        </row>
        <row r="534">
          <cell r="A534" t="str">
            <v>Pupols Juris</v>
          </cell>
          <cell r="B534">
            <v>10.685371398925781</v>
          </cell>
          <cell r="C534" t="str">
            <v>NM</v>
          </cell>
          <cell r="D534" t="str">
            <v>LAT</v>
          </cell>
          <cell r="E534">
            <v>1824.0131296547659</v>
          </cell>
          <cell r="F534">
            <v>1824.0126953125</v>
          </cell>
          <cell r="G534">
            <v>1824.0126953125</v>
          </cell>
          <cell r="H534">
            <v>1824.0126953125</v>
          </cell>
          <cell r="I534">
            <v>1824.0126953125</v>
          </cell>
          <cell r="J534">
            <v>1824.0126953125</v>
          </cell>
          <cell r="K534">
            <v>1824.0126953125</v>
          </cell>
          <cell r="L534">
            <v>1824.0126953125</v>
          </cell>
          <cell r="M534">
            <v>1824.0126953125</v>
          </cell>
          <cell r="N534">
            <v>1824.0126953125</v>
          </cell>
          <cell r="O534">
            <v>1824.0126953125</v>
          </cell>
          <cell r="P534">
            <v>1824.0126953125</v>
          </cell>
          <cell r="Q534">
            <v>1824.0126953125</v>
          </cell>
          <cell r="R534">
            <v>1824.0126953125</v>
          </cell>
          <cell r="S534">
            <v>1824.0126953125</v>
          </cell>
          <cell r="T534">
            <v>1824.0126953125</v>
          </cell>
          <cell r="U534">
            <v>1824.0126953125</v>
          </cell>
          <cell r="V534">
            <v>1824.0126953125</v>
          </cell>
          <cell r="W534">
            <v>1824.0126953125</v>
          </cell>
          <cell r="X534">
            <v>1824.0126953125</v>
          </cell>
          <cell r="Y534">
            <v>1824.0126953125</v>
          </cell>
          <cell r="Z534">
            <v>1824.0126953125</v>
          </cell>
          <cell r="AA534">
            <v>1824.0126953125</v>
          </cell>
        </row>
        <row r="535">
          <cell r="A535" t="str">
            <v>Purgats Karla</v>
          </cell>
          <cell r="B535">
            <v>1824.0126953125</v>
          </cell>
          <cell r="C535">
            <v>1</v>
          </cell>
          <cell r="D535" t="str">
            <v>EST</v>
          </cell>
          <cell r="E535">
            <v>1800</v>
          </cell>
          <cell r="F535">
            <v>1800</v>
          </cell>
          <cell r="G535">
            <v>1800</v>
          </cell>
          <cell r="H535">
            <v>1800</v>
          </cell>
          <cell r="I535">
            <v>1800</v>
          </cell>
          <cell r="J535">
            <v>1800</v>
          </cell>
          <cell r="K535">
            <v>1800</v>
          </cell>
          <cell r="L535">
            <v>1800</v>
          </cell>
          <cell r="M535">
            <v>1800</v>
          </cell>
          <cell r="N535">
            <v>1800</v>
          </cell>
          <cell r="O535">
            <v>1800</v>
          </cell>
          <cell r="P535">
            <v>1800</v>
          </cell>
          <cell r="Q535">
            <v>1800</v>
          </cell>
          <cell r="R535">
            <v>1800</v>
          </cell>
          <cell r="S535">
            <v>1800</v>
          </cell>
          <cell r="T535">
            <v>1800</v>
          </cell>
          <cell r="U535">
            <v>1800</v>
          </cell>
          <cell r="V535">
            <v>1800</v>
          </cell>
          <cell r="W535">
            <v>1800</v>
          </cell>
          <cell r="X535">
            <v>1800</v>
          </cell>
          <cell r="Y535">
            <v>1800</v>
          </cell>
          <cell r="Z535">
            <v>1800</v>
          </cell>
          <cell r="AA535">
            <v>1800</v>
          </cell>
        </row>
        <row r="536">
          <cell r="A536" t="str">
            <v>Purins Dzintars</v>
          </cell>
          <cell r="B536">
            <v>1800</v>
          </cell>
          <cell r="C536">
            <v>1800</v>
          </cell>
          <cell r="D536" t="str">
            <v>GBR</v>
          </cell>
          <cell r="E536">
            <v>1269.4662467988612</v>
          </cell>
          <cell r="F536">
            <v>1269.4658203125</v>
          </cell>
          <cell r="G536">
            <v>1269.4658203125</v>
          </cell>
          <cell r="H536">
            <v>1269.4658203125</v>
          </cell>
          <cell r="I536">
            <v>1269.4658203125</v>
          </cell>
          <cell r="J536">
            <v>1269.4658203125</v>
          </cell>
          <cell r="K536">
            <v>1269.4658203125</v>
          </cell>
          <cell r="L536">
            <v>1269.4658203125</v>
          </cell>
          <cell r="M536">
            <v>1269.4658203125</v>
          </cell>
          <cell r="N536">
            <v>1269.4658203125</v>
          </cell>
          <cell r="O536">
            <v>1269.4658203125</v>
          </cell>
          <cell r="P536">
            <v>1269.4658203125</v>
          </cell>
          <cell r="Q536">
            <v>1269.4658203125</v>
          </cell>
          <cell r="R536">
            <v>1269.4658203125</v>
          </cell>
          <cell r="S536">
            <v>1269.4658203125</v>
          </cell>
          <cell r="T536">
            <v>1269.4658203125</v>
          </cell>
          <cell r="U536">
            <v>1269.4658203125</v>
          </cell>
          <cell r="V536">
            <v>1269.4658203125</v>
          </cell>
          <cell r="W536">
            <v>1269.4658203125</v>
          </cell>
          <cell r="X536">
            <v>1269.4658203125</v>
          </cell>
          <cell r="Y536">
            <v>1269.4658203125</v>
          </cell>
          <cell r="Z536">
            <v>1269.4658203125</v>
          </cell>
          <cell r="AA536">
            <v>1269.4658203125</v>
          </cell>
        </row>
        <row r="537">
          <cell r="A537" t="str">
            <v>Purins Gunars</v>
          </cell>
          <cell r="B537">
            <v>1269.4658203125</v>
          </cell>
          <cell r="C537">
            <v>2</v>
          </cell>
          <cell r="D537" t="str">
            <v>LAT</v>
          </cell>
          <cell r="E537">
            <v>1704.586467839903</v>
          </cell>
          <cell r="F537">
            <v>1704.5859375</v>
          </cell>
          <cell r="G537">
            <v>1704.5859375</v>
          </cell>
          <cell r="H537">
            <v>1704.5859375</v>
          </cell>
          <cell r="I537">
            <v>1704.5859375</v>
          </cell>
          <cell r="J537">
            <v>1704.5859375</v>
          </cell>
          <cell r="K537">
            <v>1704.5859375</v>
          </cell>
          <cell r="L537">
            <v>1704.5859375</v>
          </cell>
          <cell r="M537">
            <v>1704.5859375</v>
          </cell>
          <cell r="N537">
            <v>1704.5859375</v>
          </cell>
          <cell r="O537">
            <v>1704.5859375</v>
          </cell>
          <cell r="P537">
            <v>1704.5859375</v>
          </cell>
          <cell r="Q537">
            <v>1704.5859375</v>
          </cell>
          <cell r="R537">
            <v>1704.5859375</v>
          </cell>
          <cell r="S537">
            <v>1704.5859375</v>
          </cell>
          <cell r="T537">
            <v>1704.5859375</v>
          </cell>
          <cell r="U537">
            <v>1704.5859375</v>
          </cell>
          <cell r="V537">
            <v>1704.5859375</v>
          </cell>
          <cell r="W537">
            <v>1704.5859375</v>
          </cell>
          <cell r="X537">
            <v>1704.5859375</v>
          </cell>
          <cell r="Y537">
            <v>1704.5859375</v>
          </cell>
          <cell r="Z537">
            <v>1704.5859375</v>
          </cell>
          <cell r="AA537">
            <v>1704.5859375</v>
          </cell>
        </row>
        <row r="538">
          <cell r="A538" t="str">
            <v>Putans Raimonds</v>
          </cell>
          <cell r="B538">
            <v>1704.5859375</v>
          </cell>
          <cell r="C538">
            <v>1704.5859375</v>
          </cell>
          <cell r="D538" t="str">
            <v>LAT</v>
          </cell>
          <cell r="E538">
            <v>1870</v>
          </cell>
          <cell r="F538">
            <v>1870</v>
          </cell>
          <cell r="G538">
            <v>1870</v>
          </cell>
          <cell r="H538">
            <v>1870</v>
          </cell>
          <cell r="I538">
            <v>1870</v>
          </cell>
          <cell r="J538">
            <v>1870</v>
          </cell>
          <cell r="K538">
            <v>1870</v>
          </cell>
          <cell r="L538">
            <v>1870</v>
          </cell>
          <cell r="M538">
            <v>1870</v>
          </cell>
          <cell r="N538">
            <v>1870</v>
          </cell>
          <cell r="O538">
            <v>1870</v>
          </cell>
          <cell r="P538">
            <v>1870</v>
          </cell>
          <cell r="Q538">
            <v>1870</v>
          </cell>
          <cell r="R538">
            <v>1870</v>
          </cell>
          <cell r="S538">
            <v>1870</v>
          </cell>
          <cell r="T538">
            <v>1870</v>
          </cell>
          <cell r="U538">
            <v>1870</v>
          </cell>
          <cell r="V538">
            <v>1870</v>
          </cell>
          <cell r="W538">
            <v>1870</v>
          </cell>
          <cell r="X538">
            <v>1870</v>
          </cell>
          <cell r="Y538">
            <v>1870</v>
          </cell>
          <cell r="Z538">
            <v>1870</v>
          </cell>
          <cell r="AA538">
            <v>1870</v>
          </cell>
        </row>
        <row r="539">
          <cell r="A539" t="str">
            <v>Pyshnij Jevgeniy</v>
          </cell>
          <cell r="B539">
            <v>1870</v>
          </cell>
          <cell r="C539">
            <v>1870</v>
          </cell>
          <cell r="D539" t="str">
            <v>EST</v>
          </cell>
          <cell r="E539">
            <v>1642</v>
          </cell>
          <cell r="F539">
            <v>1642</v>
          </cell>
          <cell r="G539">
            <v>1642</v>
          </cell>
          <cell r="H539">
            <v>1642</v>
          </cell>
          <cell r="I539">
            <v>1642</v>
          </cell>
          <cell r="J539">
            <v>12</v>
          </cell>
          <cell r="K539">
            <v>58.337456704601685</v>
          </cell>
          <cell r="L539">
            <v>58.337432861328125</v>
          </cell>
          <cell r="M539">
            <v>58.337432861328125</v>
          </cell>
          <cell r="N539">
            <v>58.337432861328125</v>
          </cell>
          <cell r="O539">
            <v>58.337432861328125</v>
          </cell>
          <cell r="P539">
            <v>58.337432861328125</v>
          </cell>
          <cell r="Q539">
            <v>58.337432861328125</v>
          </cell>
          <cell r="R539">
            <v>58.337432861328125</v>
          </cell>
          <cell r="S539">
            <v>58.337432861328125</v>
          </cell>
          <cell r="T539">
            <v>58.337432861328125</v>
          </cell>
          <cell r="U539">
            <v>58.337432861328125</v>
          </cell>
          <cell r="V539">
            <v>58.337432861328125</v>
          </cell>
          <cell r="W539">
            <v>58.337432861328125</v>
          </cell>
          <cell r="X539">
            <v>58.337432861328125</v>
          </cell>
          <cell r="Y539">
            <v>58.337432861328125</v>
          </cell>
          <cell r="Z539">
            <v>58.337432861328125</v>
          </cell>
          <cell r="AA539">
            <v>58.337432861328125</v>
          </cell>
        </row>
        <row r="540">
          <cell r="A540" t="str">
            <v>Pyvi Arvo</v>
          </cell>
          <cell r="B540">
            <v>58.337432861328125</v>
          </cell>
          <cell r="C540">
            <v>1</v>
          </cell>
          <cell r="D540" t="str">
            <v>EST</v>
          </cell>
          <cell r="E540">
            <v>1800</v>
          </cell>
          <cell r="F540">
            <v>1800</v>
          </cell>
          <cell r="G540">
            <v>1800</v>
          </cell>
          <cell r="H540">
            <v>1800</v>
          </cell>
          <cell r="I540">
            <v>1800</v>
          </cell>
          <cell r="J540">
            <v>1800</v>
          </cell>
          <cell r="K540">
            <v>1800</v>
          </cell>
          <cell r="L540">
            <v>1800</v>
          </cell>
          <cell r="M540">
            <v>1800</v>
          </cell>
          <cell r="N540">
            <v>1800</v>
          </cell>
          <cell r="O540">
            <v>1800</v>
          </cell>
          <cell r="P540">
            <v>1800</v>
          </cell>
          <cell r="Q540">
            <v>1800</v>
          </cell>
          <cell r="R540">
            <v>1800</v>
          </cell>
          <cell r="S540">
            <v>1800</v>
          </cell>
          <cell r="T540">
            <v>1800</v>
          </cell>
          <cell r="U540">
            <v>1800</v>
          </cell>
          <cell r="V540">
            <v>1800</v>
          </cell>
          <cell r="W540">
            <v>1800</v>
          </cell>
          <cell r="X540">
            <v>1800</v>
          </cell>
          <cell r="Y540">
            <v>1800</v>
          </cell>
          <cell r="Z540">
            <v>1800</v>
          </cell>
          <cell r="AA540">
            <v>1800</v>
          </cell>
        </row>
        <row r="541">
          <cell r="A541" t="str">
            <v>Rabsha Andris</v>
          </cell>
          <cell r="B541">
            <v>1800</v>
          </cell>
          <cell r="C541">
            <v>1800</v>
          </cell>
          <cell r="D541" t="str">
            <v>UKR</v>
          </cell>
          <cell r="E541">
            <v>1175.6089611243883</v>
          </cell>
          <cell r="F541">
            <v>1175.6083984375</v>
          </cell>
          <cell r="G541">
            <v>1175.6083984375</v>
          </cell>
          <cell r="H541">
            <v>1175.6083984375</v>
          </cell>
          <cell r="I541">
            <v>1175.6083984375</v>
          </cell>
          <cell r="J541">
            <v>1175.6083984375</v>
          </cell>
          <cell r="K541">
            <v>1175.6083984375</v>
          </cell>
          <cell r="L541">
            <v>1175.6083984375</v>
          </cell>
          <cell r="M541">
            <v>1175.6083984375</v>
          </cell>
          <cell r="N541">
            <v>1175.6083984375</v>
          </cell>
          <cell r="O541">
            <v>1175.6083984375</v>
          </cell>
          <cell r="P541">
            <v>1175.6083984375</v>
          </cell>
          <cell r="Q541">
            <v>1175.6083984375</v>
          </cell>
          <cell r="R541">
            <v>1175.6083984375</v>
          </cell>
          <cell r="S541">
            <v>1175.6083984375</v>
          </cell>
          <cell r="T541">
            <v>1175.6083984375</v>
          </cell>
          <cell r="U541">
            <v>1175.6083984375</v>
          </cell>
          <cell r="V541">
            <v>1175.6083984375</v>
          </cell>
          <cell r="W541">
            <v>1175.6083984375</v>
          </cell>
          <cell r="X541">
            <v>1175.6083984375</v>
          </cell>
          <cell r="Y541">
            <v>1175.6083984375</v>
          </cell>
          <cell r="Z541">
            <v>1175.6083984375</v>
          </cell>
          <cell r="AA541">
            <v>1175.6083984375</v>
          </cell>
        </row>
        <row r="542">
          <cell r="A542" t="str">
            <v>Raciks Vadims</v>
          </cell>
          <cell r="B542">
            <v>1175.6083984375</v>
          </cell>
          <cell r="C542">
            <v>4</v>
          </cell>
          <cell r="D542" t="str">
            <v>LAT</v>
          </cell>
          <cell r="E542">
            <v>1248.4690694482579</v>
          </cell>
          <cell r="F542">
            <v>1248.46875</v>
          </cell>
          <cell r="G542">
            <v>1248.46875</v>
          </cell>
          <cell r="H542">
            <v>1248.46875</v>
          </cell>
          <cell r="I542">
            <v>1248.46875</v>
          </cell>
          <cell r="J542">
            <v>1248.46875</v>
          </cell>
          <cell r="K542">
            <v>1248.46875</v>
          </cell>
          <cell r="L542">
            <v>33</v>
          </cell>
          <cell r="M542">
            <v>3.6105617948889859</v>
          </cell>
          <cell r="N542">
            <v>3.6105613708496094</v>
          </cell>
          <cell r="O542">
            <v>3.6105613708496094</v>
          </cell>
          <cell r="P542">
            <v>3.6105613708496094</v>
          </cell>
          <cell r="Q542">
            <v>3.6105613708496094</v>
          </cell>
          <cell r="R542">
            <v>3.6105613708496094</v>
          </cell>
          <cell r="S542">
            <v>3.6105613708496094</v>
          </cell>
          <cell r="T542">
            <v>3.6105613708496094</v>
          </cell>
          <cell r="U542">
            <v>3.6105613708496094</v>
          </cell>
          <cell r="V542">
            <v>3.6105613708496094</v>
          </cell>
          <cell r="W542">
            <v>3.6105613708496094</v>
          </cell>
          <cell r="X542">
            <v>3.6105613708496094</v>
          </cell>
          <cell r="Y542">
            <v>3.6105613708496094</v>
          </cell>
          <cell r="Z542">
            <v>3.6105613708496094</v>
          </cell>
          <cell r="AA542">
            <v>3.6105613708496094</v>
          </cell>
        </row>
        <row r="543">
          <cell r="A543" t="str">
            <v>Radojcevic Nikola</v>
          </cell>
          <cell r="B543">
            <v>3.6105613708496094</v>
          </cell>
          <cell r="C543">
            <v>3.6105613708496094</v>
          </cell>
          <cell r="D543" t="str">
            <v>SRB</v>
          </cell>
          <cell r="E543">
            <v>1192.880510058937</v>
          </cell>
          <cell r="F543">
            <v>1192.8798828125</v>
          </cell>
          <cell r="G543">
            <v>1192.8798828125</v>
          </cell>
          <cell r="H543">
            <v>1192.8798828125</v>
          </cell>
          <cell r="I543">
            <v>1192.8798828125</v>
          </cell>
          <cell r="J543">
            <v>1192.8798828125</v>
          </cell>
          <cell r="K543">
            <v>1192.8798828125</v>
          </cell>
          <cell r="L543">
            <v>1192.8798828125</v>
          </cell>
          <cell r="M543">
            <v>1192.8798828125</v>
          </cell>
          <cell r="N543">
            <v>1192.8798828125</v>
          </cell>
          <cell r="O543">
            <v>1192.8798828125</v>
          </cell>
          <cell r="P543">
            <v>1192.8798828125</v>
          </cell>
          <cell r="Q543">
            <v>1192.8798828125</v>
          </cell>
          <cell r="R543">
            <v>1192.8798828125</v>
          </cell>
          <cell r="S543">
            <v>1192.8798828125</v>
          </cell>
          <cell r="T543">
            <v>1192.8798828125</v>
          </cell>
          <cell r="U543">
            <v>1192.8798828125</v>
          </cell>
          <cell r="V543">
            <v>1192.8798828125</v>
          </cell>
          <cell r="W543">
            <v>1192.8798828125</v>
          </cell>
          <cell r="X543">
            <v>1192.8798828125</v>
          </cell>
          <cell r="Y543">
            <v>1192.8798828125</v>
          </cell>
          <cell r="Z543">
            <v>1192.8798828125</v>
          </cell>
          <cell r="AA543">
            <v>1192.8798828125</v>
          </cell>
        </row>
        <row r="544">
          <cell r="A544" t="str">
            <v>Raid Hans-Kristjan</v>
          </cell>
          <cell r="B544">
            <v>1192.8798828125</v>
          </cell>
          <cell r="C544">
            <v>1192.8798828125</v>
          </cell>
          <cell r="D544" t="str">
            <v>EST</v>
          </cell>
          <cell r="E544">
            <v>1206</v>
          </cell>
          <cell r="F544">
            <v>1206</v>
          </cell>
          <cell r="G544">
            <v>1206</v>
          </cell>
          <cell r="H544">
            <v>1206</v>
          </cell>
          <cell r="I544">
            <v>1206</v>
          </cell>
          <cell r="J544">
            <v>1206</v>
          </cell>
          <cell r="K544">
            <v>1206</v>
          </cell>
          <cell r="L544">
            <v>1206</v>
          </cell>
          <cell r="M544">
            <v>1206</v>
          </cell>
          <cell r="N544">
            <v>1206</v>
          </cell>
          <cell r="O544">
            <v>1206</v>
          </cell>
          <cell r="P544">
            <v>1206</v>
          </cell>
          <cell r="Q544">
            <v>1206</v>
          </cell>
          <cell r="R544">
            <v>1206</v>
          </cell>
          <cell r="S544">
            <v>1206</v>
          </cell>
          <cell r="T544">
            <v>1206</v>
          </cell>
          <cell r="U544">
            <v>1206</v>
          </cell>
          <cell r="V544">
            <v>1206</v>
          </cell>
          <cell r="W544">
            <v>1206</v>
          </cell>
          <cell r="X544">
            <v>1206</v>
          </cell>
          <cell r="Y544">
            <v>1206</v>
          </cell>
          <cell r="Z544">
            <v>1206</v>
          </cell>
          <cell r="AA544">
            <v>1206</v>
          </cell>
        </row>
        <row r="545">
          <cell r="A545" t="str">
            <v>Raid Johannes-Aleksander</v>
          </cell>
          <cell r="B545">
            <v>1206</v>
          </cell>
          <cell r="C545">
            <v>2</v>
          </cell>
          <cell r="D545" t="str">
            <v>EST</v>
          </cell>
          <cell r="E545">
            <v>1414</v>
          </cell>
          <cell r="F545">
            <v>1414</v>
          </cell>
          <cell r="G545">
            <v>1414</v>
          </cell>
          <cell r="H545">
            <v>1414</v>
          </cell>
          <cell r="I545">
            <v>1414</v>
          </cell>
          <cell r="J545">
            <v>1414</v>
          </cell>
          <cell r="K545">
            <v>1414</v>
          </cell>
          <cell r="L545">
            <v>1414</v>
          </cell>
          <cell r="M545">
            <v>1414</v>
          </cell>
          <cell r="N545">
            <v>1414</v>
          </cell>
          <cell r="O545">
            <v>1414</v>
          </cell>
          <cell r="P545">
            <v>1414</v>
          </cell>
          <cell r="Q545">
            <v>1414</v>
          </cell>
          <cell r="R545">
            <v>1414</v>
          </cell>
          <cell r="S545">
            <v>1414</v>
          </cell>
          <cell r="T545">
            <v>1414</v>
          </cell>
          <cell r="U545">
            <v>1414</v>
          </cell>
          <cell r="V545">
            <v>1414</v>
          </cell>
          <cell r="W545">
            <v>1414</v>
          </cell>
          <cell r="X545">
            <v>1414</v>
          </cell>
          <cell r="Y545">
            <v>1414</v>
          </cell>
          <cell r="Z545">
            <v>1414</v>
          </cell>
          <cell r="AA545">
            <v>1414</v>
          </cell>
        </row>
        <row r="546">
          <cell r="A546" t="str">
            <v>Raidlepp Kalev</v>
          </cell>
          <cell r="B546" t="str">
            <v>IM</v>
          </cell>
          <cell r="C546" t="str">
            <v>NM</v>
          </cell>
          <cell r="D546" t="str">
            <v>EST</v>
          </cell>
          <cell r="E546">
            <v>0</v>
          </cell>
          <cell r="F546">
            <v>0</v>
          </cell>
          <cell r="G546">
            <v>0</v>
          </cell>
          <cell r="H546">
            <v>0</v>
          </cell>
          <cell r="I546">
            <v>0</v>
          </cell>
          <cell r="J546">
            <v>0</v>
          </cell>
          <cell r="K546">
            <v>0</v>
          </cell>
          <cell r="L546">
            <v>0</v>
          </cell>
          <cell r="M546">
            <v>0</v>
          </cell>
          <cell r="N546">
            <v>0</v>
          </cell>
          <cell r="O546">
            <v>0</v>
          </cell>
          <cell r="P546">
            <v>0</v>
          </cell>
          <cell r="Q546">
            <v>0</v>
          </cell>
          <cell r="R546">
            <v>0</v>
          </cell>
          <cell r="S546">
            <v>0</v>
          </cell>
          <cell r="T546">
            <v>0</v>
          </cell>
          <cell r="U546">
            <v>0</v>
          </cell>
          <cell r="V546">
            <v>0</v>
          </cell>
          <cell r="W546">
            <v>0</v>
          </cell>
          <cell r="X546">
            <v>0</v>
          </cell>
          <cell r="Y546">
            <v>0</v>
          </cell>
          <cell r="Z546">
            <v>0</v>
          </cell>
          <cell r="AA546">
            <v>0</v>
          </cell>
        </row>
        <row r="547">
          <cell r="A547" t="str">
            <v>Raidlepp Martin</v>
          </cell>
          <cell r="B547">
            <v>0</v>
          </cell>
          <cell r="C547">
            <v>1</v>
          </cell>
          <cell r="D547" t="str">
            <v>EST</v>
          </cell>
          <cell r="E547">
            <v>1834</v>
          </cell>
          <cell r="F547">
            <v>1834</v>
          </cell>
          <cell r="G547">
            <v>1834</v>
          </cell>
          <cell r="H547">
            <v>1834</v>
          </cell>
          <cell r="I547">
            <v>1834</v>
          </cell>
          <cell r="J547">
            <v>1834</v>
          </cell>
          <cell r="K547">
            <v>1834</v>
          </cell>
          <cell r="L547">
            <v>1834</v>
          </cell>
          <cell r="M547">
            <v>1834</v>
          </cell>
          <cell r="N547">
            <v>1834</v>
          </cell>
          <cell r="O547">
            <v>1834</v>
          </cell>
          <cell r="P547">
            <v>1834</v>
          </cell>
          <cell r="Q547">
            <v>1834</v>
          </cell>
          <cell r="R547">
            <v>1834</v>
          </cell>
          <cell r="S547">
            <v>1834</v>
          </cell>
          <cell r="T547">
            <v>1834</v>
          </cell>
          <cell r="U547">
            <v>1834</v>
          </cell>
          <cell r="V547">
            <v>1834</v>
          </cell>
          <cell r="W547">
            <v>1834</v>
          </cell>
          <cell r="X547">
            <v>1834</v>
          </cell>
          <cell r="Y547">
            <v>1834</v>
          </cell>
          <cell r="Z547">
            <v>1834</v>
          </cell>
          <cell r="AA547">
            <v>1834</v>
          </cell>
        </row>
        <row r="548">
          <cell r="A548" t="str">
            <v>Lenders Mark</v>
          </cell>
          <cell r="B548">
            <v>1834</v>
          </cell>
          <cell r="C548">
            <v>1834</v>
          </cell>
          <cell r="D548" t="str">
            <v>USA</v>
          </cell>
          <cell r="E548">
            <v>1213.6579847005696</v>
          </cell>
          <cell r="F548">
            <v>1213.6572265625</v>
          </cell>
          <cell r="G548">
            <v>1213.6572265625</v>
          </cell>
          <cell r="H548">
            <v>1213.6572265625</v>
          </cell>
          <cell r="I548">
            <v>1213.6572265625</v>
          </cell>
          <cell r="J548">
            <v>1213.6572265625</v>
          </cell>
          <cell r="K548">
            <v>1213.6572265625</v>
          </cell>
          <cell r="L548">
            <v>1213.6572265625</v>
          </cell>
          <cell r="M548">
            <v>1213.6572265625</v>
          </cell>
          <cell r="N548">
            <v>21</v>
          </cell>
          <cell r="O548">
            <v>13.495788067881728</v>
          </cell>
          <cell r="P548">
            <v>13.495780944824219</v>
          </cell>
          <cell r="Q548">
            <v>13.495780944824219</v>
          </cell>
          <cell r="R548">
            <v>13.495780944824219</v>
          </cell>
          <cell r="S548">
            <v>13.495780944824219</v>
          </cell>
          <cell r="T548">
            <v>13.495780944824219</v>
          </cell>
          <cell r="U548">
            <v>13.495780944824219</v>
          </cell>
          <cell r="V548">
            <v>13.495780944824219</v>
          </cell>
          <cell r="W548">
            <v>13.495780944824219</v>
          </cell>
          <cell r="X548">
            <v>13.495780944824219</v>
          </cell>
          <cell r="Y548">
            <v>13.495780944824219</v>
          </cell>
          <cell r="Z548">
            <v>13.495780944824219</v>
          </cell>
          <cell r="AA548">
            <v>13.495780944824219</v>
          </cell>
        </row>
        <row r="549">
          <cell r="A549" t="str">
            <v>Raidlepp Ottomar</v>
          </cell>
          <cell r="B549">
            <v>13.495780944824219</v>
          </cell>
          <cell r="C549">
            <v>1</v>
          </cell>
          <cell r="D549" t="str">
            <v>EST</v>
          </cell>
          <cell r="E549">
            <v>1820</v>
          </cell>
          <cell r="F549">
            <v>1820</v>
          </cell>
          <cell r="G549">
            <v>1820</v>
          </cell>
          <cell r="H549">
            <v>1820</v>
          </cell>
          <cell r="I549">
            <v>1820</v>
          </cell>
          <cell r="J549">
            <v>1820</v>
          </cell>
          <cell r="K549">
            <v>1820</v>
          </cell>
          <cell r="L549">
            <v>1820</v>
          </cell>
          <cell r="M549">
            <v>1820</v>
          </cell>
          <cell r="N549">
            <v>1820</v>
          </cell>
          <cell r="O549">
            <v>1820</v>
          </cell>
          <cell r="P549">
            <v>1820</v>
          </cell>
          <cell r="Q549">
            <v>1820</v>
          </cell>
          <cell r="R549">
            <v>1820</v>
          </cell>
          <cell r="S549">
            <v>1820</v>
          </cell>
          <cell r="T549">
            <v>1820</v>
          </cell>
          <cell r="U549">
            <v>1820</v>
          </cell>
          <cell r="V549">
            <v>1820</v>
          </cell>
          <cell r="W549">
            <v>1820</v>
          </cell>
          <cell r="X549">
            <v>1820</v>
          </cell>
          <cell r="Y549">
            <v>1820</v>
          </cell>
          <cell r="Z549">
            <v>1820</v>
          </cell>
          <cell r="AA549">
            <v>1820</v>
          </cell>
        </row>
        <row r="550">
          <cell r="A550" t="str">
            <v>Rakovskis Aleksandrs</v>
          </cell>
          <cell r="B550" t="str">
            <v>IGM</v>
          </cell>
          <cell r="C550" t="str">
            <v>NM</v>
          </cell>
          <cell r="D550" t="str">
            <v>LAT</v>
          </cell>
          <cell r="E550">
            <v>1967</v>
          </cell>
          <cell r="F550">
            <v>1967</v>
          </cell>
          <cell r="G550">
            <v>1967</v>
          </cell>
          <cell r="H550">
            <v>1967</v>
          </cell>
          <cell r="I550">
            <v>1967</v>
          </cell>
          <cell r="J550">
            <v>1967</v>
          </cell>
          <cell r="K550">
            <v>1967</v>
          </cell>
          <cell r="L550">
            <v>1967</v>
          </cell>
          <cell r="M550">
            <v>1967</v>
          </cell>
          <cell r="N550">
            <v>1967</v>
          </cell>
          <cell r="O550">
            <v>1967</v>
          </cell>
          <cell r="P550">
            <v>1967</v>
          </cell>
          <cell r="Q550">
            <v>1967</v>
          </cell>
          <cell r="R550">
            <v>1967</v>
          </cell>
          <cell r="S550">
            <v>1967</v>
          </cell>
          <cell r="T550">
            <v>1967</v>
          </cell>
          <cell r="U550">
            <v>1967</v>
          </cell>
          <cell r="V550">
            <v>1967</v>
          </cell>
          <cell r="W550">
            <v>1967</v>
          </cell>
          <cell r="X550">
            <v>1967</v>
          </cell>
          <cell r="Y550">
            <v>1967</v>
          </cell>
          <cell r="Z550">
            <v>1967</v>
          </cell>
          <cell r="AA550">
            <v>1967</v>
          </cell>
        </row>
        <row r="551">
          <cell r="A551" t="str">
            <v>Ramba Igors</v>
          </cell>
          <cell r="B551">
            <v>1967</v>
          </cell>
          <cell r="C551" t="str">
            <v>NM</v>
          </cell>
          <cell r="D551" t="str">
            <v>LAT</v>
          </cell>
          <cell r="E551">
            <v>1974</v>
          </cell>
          <cell r="F551">
            <v>1974</v>
          </cell>
          <cell r="G551">
            <v>1974</v>
          </cell>
          <cell r="H551">
            <v>1974</v>
          </cell>
          <cell r="I551">
            <v>1974</v>
          </cell>
          <cell r="J551">
            <v>1974</v>
          </cell>
          <cell r="K551">
            <v>1974</v>
          </cell>
          <cell r="L551">
            <v>1974</v>
          </cell>
          <cell r="M551">
            <v>1974</v>
          </cell>
          <cell r="N551">
            <v>1974</v>
          </cell>
          <cell r="O551">
            <v>1974</v>
          </cell>
          <cell r="P551">
            <v>1974</v>
          </cell>
          <cell r="Q551">
            <v>1974</v>
          </cell>
          <cell r="R551">
            <v>1974</v>
          </cell>
          <cell r="S551">
            <v>1974</v>
          </cell>
          <cell r="T551">
            <v>1974</v>
          </cell>
          <cell r="U551">
            <v>1974</v>
          </cell>
          <cell r="V551">
            <v>1974</v>
          </cell>
          <cell r="W551">
            <v>1974</v>
          </cell>
          <cell r="X551">
            <v>1974</v>
          </cell>
          <cell r="Y551">
            <v>1974</v>
          </cell>
          <cell r="Z551">
            <v>1974</v>
          </cell>
          <cell r="AA551">
            <v>1974</v>
          </cell>
        </row>
        <row r="552">
          <cell r="A552" t="str">
            <v>Rasic Mihaijlo</v>
          </cell>
          <cell r="B552">
            <v>1974</v>
          </cell>
          <cell r="C552">
            <v>1974</v>
          </cell>
          <cell r="D552" t="str">
            <v>SRB</v>
          </cell>
          <cell r="E552">
            <v>1196.1149234728425</v>
          </cell>
          <cell r="F552">
            <v>1196.1142578125</v>
          </cell>
          <cell r="G552">
            <v>1196.1142578125</v>
          </cell>
          <cell r="H552">
            <v>1196.1142578125</v>
          </cell>
          <cell r="I552">
            <v>1196.1142578125</v>
          </cell>
          <cell r="J552">
            <v>1196.1142578125</v>
          </cell>
          <cell r="K552">
            <v>1196.1142578125</v>
          </cell>
          <cell r="L552">
            <v>1196.1142578125</v>
          </cell>
          <cell r="M552">
            <v>1196.1142578125</v>
          </cell>
          <cell r="N552">
            <v>1196.1142578125</v>
          </cell>
          <cell r="O552">
            <v>1196.1142578125</v>
          </cell>
          <cell r="P552">
            <v>1196.1142578125</v>
          </cell>
          <cell r="Q552">
            <v>1196.1142578125</v>
          </cell>
          <cell r="R552">
            <v>1196.1142578125</v>
          </cell>
          <cell r="S552">
            <v>1196.1142578125</v>
          </cell>
          <cell r="T552">
            <v>1196.1142578125</v>
          </cell>
          <cell r="U552">
            <v>1196.1142578125</v>
          </cell>
          <cell r="V552">
            <v>1196.1142578125</v>
          </cell>
          <cell r="W552">
            <v>1196.1142578125</v>
          </cell>
          <cell r="X552">
            <v>1196.1142578125</v>
          </cell>
          <cell r="Y552">
            <v>1196.1142578125</v>
          </cell>
          <cell r="Z552">
            <v>1196.1142578125</v>
          </cell>
          <cell r="AA552">
            <v>1196.1142578125</v>
          </cell>
        </row>
        <row r="553">
          <cell r="A553" t="str">
            <v>Rasmanis Daniels</v>
          </cell>
          <cell r="B553">
            <v>1196.1142578125</v>
          </cell>
          <cell r="C553">
            <v>1196.1142578125</v>
          </cell>
          <cell r="D553" t="str">
            <v>LAT</v>
          </cell>
          <cell r="E553">
            <v>1537</v>
          </cell>
          <cell r="F553">
            <v>1537</v>
          </cell>
          <cell r="G553">
            <v>1537</v>
          </cell>
          <cell r="H553">
            <v>1537</v>
          </cell>
          <cell r="I553">
            <v>1537</v>
          </cell>
          <cell r="J553">
            <v>1537</v>
          </cell>
          <cell r="K553">
            <v>1537</v>
          </cell>
          <cell r="L553">
            <v>1537</v>
          </cell>
          <cell r="M553">
            <v>1537</v>
          </cell>
          <cell r="N553">
            <v>1537</v>
          </cell>
          <cell r="O553">
            <v>1537</v>
          </cell>
          <cell r="P553">
            <v>1537</v>
          </cell>
          <cell r="Q553">
            <v>1537</v>
          </cell>
          <cell r="R553">
            <v>1537</v>
          </cell>
          <cell r="S553">
            <v>1537</v>
          </cell>
          <cell r="T553">
            <v>1537</v>
          </cell>
          <cell r="U553">
            <v>1537</v>
          </cell>
          <cell r="V553">
            <v>1537</v>
          </cell>
          <cell r="W553">
            <v>1537</v>
          </cell>
          <cell r="X553">
            <v>1537</v>
          </cell>
          <cell r="Y553">
            <v>1537</v>
          </cell>
          <cell r="Z553">
            <v>1537</v>
          </cell>
          <cell r="AA553">
            <v>1537</v>
          </cell>
        </row>
        <row r="554">
          <cell r="A554" t="str">
            <v>Rassohins Anatolijs</v>
          </cell>
          <cell r="B554">
            <v>1537</v>
          </cell>
          <cell r="C554" t="str">
            <v>CM</v>
          </cell>
          <cell r="D554" t="str">
            <v>LAT</v>
          </cell>
          <cell r="E554">
            <v>1784.5928961678467</v>
          </cell>
          <cell r="F554">
            <v>1784.5927734375</v>
          </cell>
          <cell r="G554">
            <v>1784.5927734375</v>
          </cell>
          <cell r="H554">
            <v>1784.5927734375</v>
          </cell>
          <cell r="I554">
            <v>1784.5927734375</v>
          </cell>
          <cell r="J554">
            <v>1784.5927734375</v>
          </cell>
          <cell r="K554">
            <v>1784.5927734375</v>
          </cell>
          <cell r="L554">
            <v>1784.5927734375</v>
          </cell>
          <cell r="M554">
            <v>1784.5927734375</v>
          </cell>
          <cell r="N554">
            <v>1784.5927734375</v>
          </cell>
          <cell r="O554">
            <v>1784.5927734375</v>
          </cell>
          <cell r="P554">
            <v>1784.5927734375</v>
          </cell>
          <cell r="Q554">
            <v>1784.5927734375</v>
          </cell>
          <cell r="R554">
            <v>1784.5927734375</v>
          </cell>
          <cell r="S554">
            <v>1784.5927734375</v>
          </cell>
          <cell r="T554">
            <v>1784.5927734375</v>
          </cell>
          <cell r="U554">
            <v>1784.5927734375</v>
          </cell>
          <cell r="V554">
            <v>1784.5927734375</v>
          </cell>
          <cell r="W554">
            <v>1784.5927734375</v>
          </cell>
          <cell r="X554">
            <v>1784.5927734375</v>
          </cell>
          <cell r="Y554">
            <v>1784.5927734375</v>
          </cell>
          <cell r="Z554">
            <v>1784.5927734375</v>
          </cell>
          <cell r="AA554">
            <v>1784.5927734375</v>
          </cell>
        </row>
        <row r="555">
          <cell r="A555" t="str">
            <v>Rastjogins Raimonds</v>
          </cell>
          <cell r="B555">
            <v>1784.5927734375</v>
          </cell>
          <cell r="C555">
            <v>3</v>
          </cell>
          <cell r="D555" t="str">
            <v>LAT</v>
          </cell>
          <cell r="E555">
            <v>1482.2670665581886</v>
          </cell>
          <cell r="F555">
            <v>1482.2666015625</v>
          </cell>
          <cell r="G555">
            <v>1482.2666015625</v>
          </cell>
          <cell r="H555">
            <v>1482.2666015625</v>
          </cell>
          <cell r="I555">
            <v>1482.2666015625</v>
          </cell>
          <cell r="J555">
            <v>1482.2666015625</v>
          </cell>
          <cell r="K555">
            <v>1482.2666015625</v>
          </cell>
          <cell r="L555">
            <v>1482.2666015625</v>
          </cell>
          <cell r="M555">
            <v>1482.2666015625</v>
          </cell>
          <cell r="N555">
            <v>1482.2666015625</v>
          </cell>
          <cell r="O555">
            <v>1482.2666015625</v>
          </cell>
          <cell r="P555">
            <v>1482.2666015625</v>
          </cell>
          <cell r="Q555">
            <v>1482.2666015625</v>
          </cell>
          <cell r="R555">
            <v>1482.2666015625</v>
          </cell>
          <cell r="S555">
            <v>1482.2666015625</v>
          </cell>
          <cell r="T555">
            <v>1482.2666015625</v>
          </cell>
          <cell r="U555">
            <v>1482.2666015625</v>
          </cell>
          <cell r="V555">
            <v>1482.2666015625</v>
          </cell>
          <cell r="W555">
            <v>1482.2666015625</v>
          </cell>
          <cell r="X555">
            <v>1482.2666015625</v>
          </cell>
          <cell r="Y555">
            <v>1482.2666015625</v>
          </cell>
          <cell r="Z555">
            <v>1482.2666015625</v>
          </cell>
          <cell r="AA555">
            <v>1482.2666015625</v>
          </cell>
        </row>
        <row r="556">
          <cell r="A556" t="str">
            <v>Redbergs Arnis</v>
          </cell>
          <cell r="B556">
            <v>1482.2666015625</v>
          </cell>
          <cell r="C556">
            <v>1482.2666015625</v>
          </cell>
          <cell r="D556" t="str">
            <v>LAT</v>
          </cell>
          <cell r="E556">
            <v>1488.0688556660541</v>
          </cell>
          <cell r="F556">
            <v>1488.068359375</v>
          </cell>
          <cell r="G556">
            <v>1488.068359375</v>
          </cell>
          <cell r="H556">
            <v>1488.068359375</v>
          </cell>
          <cell r="I556">
            <v>1488.068359375</v>
          </cell>
          <cell r="J556">
            <v>1488.068359375</v>
          </cell>
          <cell r="K556">
            <v>1488.068359375</v>
          </cell>
          <cell r="L556">
            <v>1488.068359375</v>
          </cell>
          <cell r="M556">
            <v>1488.068359375</v>
          </cell>
          <cell r="N556">
            <v>1488.068359375</v>
          </cell>
          <cell r="O556">
            <v>1488.068359375</v>
          </cell>
          <cell r="P556">
            <v>1488.068359375</v>
          </cell>
          <cell r="Q556">
            <v>1488.068359375</v>
          </cell>
          <cell r="R556">
            <v>1488.068359375</v>
          </cell>
          <cell r="S556">
            <v>1488.068359375</v>
          </cell>
          <cell r="T556">
            <v>1488.068359375</v>
          </cell>
          <cell r="U556">
            <v>1488.068359375</v>
          </cell>
          <cell r="V556">
            <v>1488.068359375</v>
          </cell>
          <cell r="W556">
            <v>1488.068359375</v>
          </cell>
          <cell r="X556">
            <v>1488.068359375</v>
          </cell>
          <cell r="Y556">
            <v>1488.068359375</v>
          </cell>
          <cell r="Z556">
            <v>1488.068359375</v>
          </cell>
          <cell r="AA556">
            <v>1488.068359375</v>
          </cell>
        </row>
        <row r="557">
          <cell r="A557" t="str">
            <v>Reimanis Eduards</v>
          </cell>
          <cell r="B557">
            <v>1488.068359375</v>
          </cell>
          <cell r="C557">
            <v>4</v>
          </cell>
          <cell r="D557" t="str">
            <v>USA</v>
          </cell>
          <cell r="E557">
            <v>1243.671872822737</v>
          </cell>
          <cell r="F557">
            <v>1243.6708984375</v>
          </cell>
          <cell r="G557">
            <v>1243.6708984375</v>
          </cell>
          <cell r="H557">
            <v>1243.6708984375</v>
          </cell>
          <cell r="I557">
            <v>1243.6708984375</v>
          </cell>
          <cell r="J557">
            <v>1243.6708984375</v>
          </cell>
          <cell r="K557">
            <v>1243.6708984375</v>
          </cell>
          <cell r="L557">
            <v>1243.6708984375</v>
          </cell>
          <cell r="M557">
            <v>1243.6708984375</v>
          </cell>
          <cell r="N557">
            <v>1243.6708984375</v>
          </cell>
          <cell r="O557">
            <v>1243.6708984375</v>
          </cell>
          <cell r="P557">
            <v>1243.6708984375</v>
          </cell>
          <cell r="Q557">
            <v>1243.6708984375</v>
          </cell>
          <cell r="R557">
            <v>1243.6708984375</v>
          </cell>
          <cell r="S557">
            <v>1243.6708984375</v>
          </cell>
          <cell r="T557">
            <v>1243.6708984375</v>
          </cell>
          <cell r="U557">
            <v>1243.6708984375</v>
          </cell>
          <cell r="V557">
            <v>1243.6708984375</v>
          </cell>
          <cell r="W557">
            <v>1243.6708984375</v>
          </cell>
          <cell r="X557">
            <v>1243.6708984375</v>
          </cell>
          <cell r="Y557">
            <v>1243.6708984375</v>
          </cell>
          <cell r="Z557">
            <v>1243.6708984375</v>
          </cell>
          <cell r="AA557">
            <v>1243.6708984375</v>
          </cell>
        </row>
        <row r="558">
          <cell r="A558" t="str">
            <v>Reinbergs Arvids</v>
          </cell>
          <cell r="B558" t="str">
            <v>IGM</v>
          </cell>
          <cell r="C558">
            <v>1243.6708984375</v>
          </cell>
          <cell r="D558" t="str">
            <v>LAT</v>
          </cell>
          <cell r="E558">
            <v>1980</v>
          </cell>
          <cell r="F558">
            <v>1980</v>
          </cell>
          <cell r="G558">
            <v>1980</v>
          </cell>
          <cell r="H558">
            <v>1980</v>
          </cell>
          <cell r="I558">
            <v>1980</v>
          </cell>
          <cell r="J558">
            <v>1980</v>
          </cell>
          <cell r="K558">
            <v>1980</v>
          </cell>
          <cell r="L558">
            <v>1980</v>
          </cell>
          <cell r="M558">
            <v>1980</v>
          </cell>
          <cell r="N558">
            <v>1980</v>
          </cell>
          <cell r="O558">
            <v>1980</v>
          </cell>
          <cell r="P558">
            <v>1980</v>
          </cell>
          <cell r="Q558">
            <v>1980</v>
          </cell>
          <cell r="R558">
            <v>1980</v>
          </cell>
          <cell r="S558">
            <v>1980</v>
          </cell>
          <cell r="T558">
            <v>1980</v>
          </cell>
          <cell r="U558">
            <v>1980</v>
          </cell>
          <cell r="V558">
            <v>1980</v>
          </cell>
          <cell r="W558">
            <v>1980</v>
          </cell>
          <cell r="X558">
            <v>1980</v>
          </cell>
          <cell r="Y558">
            <v>1980</v>
          </cell>
          <cell r="Z558">
            <v>1980</v>
          </cell>
          <cell r="AA558">
            <v>1980</v>
          </cell>
        </row>
        <row r="559">
          <cell r="A559" t="str">
            <v>Reinbergs Maris</v>
          </cell>
          <cell r="B559">
            <v>1980</v>
          </cell>
          <cell r="C559">
            <v>1980</v>
          </cell>
          <cell r="D559" t="str">
            <v>LAT</v>
          </cell>
          <cell r="E559">
            <v>1474</v>
          </cell>
          <cell r="F559">
            <v>1474</v>
          </cell>
          <cell r="G559">
            <v>1474</v>
          </cell>
          <cell r="H559">
            <v>1474</v>
          </cell>
          <cell r="I559">
            <v>1474</v>
          </cell>
          <cell r="J559">
            <v>1474</v>
          </cell>
          <cell r="K559">
            <v>1474</v>
          </cell>
          <cell r="L559">
            <v>1474</v>
          </cell>
          <cell r="M559">
            <v>1474</v>
          </cell>
          <cell r="N559">
            <v>1474</v>
          </cell>
          <cell r="O559">
            <v>1474</v>
          </cell>
          <cell r="P559">
            <v>1474</v>
          </cell>
          <cell r="Q559">
            <v>1474</v>
          </cell>
          <cell r="R559">
            <v>1474</v>
          </cell>
          <cell r="S559">
            <v>1474</v>
          </cell>
          <cell r="T559">
            <v>1474</v>
          </cell>
          <cell r="U559">
            <v>1474</v>
          </cell>
          <cell r="V559">
            <v>1474</v>
          </cell>
          <cell r="W559">
            <v>1474</v>
          </cell>
          <cell r="X559">
            <v>1474</v>
          </cell>
          <cell r="Y559">
            <v>1474</v>
          </cell>
          <cell r="Z559">
            <v>1474</v>
          </cell>
          <cell r="AA559">
            <v>1474</v>
          </cell>
        </row>
        <row r="560">
          <cell r="A560" t="str">
            <v>Reinbergs Vilnis</v>
          </cell>
          <cell r="B560">
            <v>1474</v>
          </cell>
          <cell r="C560" t="str">
            <v>NM</v>
          </cell>
          <cell r="D560" t="str">
            <v>LAT</v>
          </cell>
          <cell r="E560">
            <v>1872.3867872973535</v>
          </cell>
          <cell r="F560">
            <v>1872.38671875</v>
          </cell>
          <cell r="G560">
            <v>1872.38671875</v>
          </cell>
          <cell r="H560">
            <v>1872.38671875</v>
          </cell>
          <cell r="I560">
            <v>1872.38671875</v>
          </cell>
          <cell r="J560">
            <v>1872.38671875</v>
          </cell>
          <cell r="K560">
            <v>1872.38671875</v>
          </cell>
          <cell r="L560">
            <v>1872.38671875</v>
          </cell>
          <cell r="M560">
            <v>1872.38671875</v>
          </cell>
          <cell r="N560">
            <v>1872.38671875</v>
          </cell>
          <cell r="O560">
            <v>1872.38671875</v>
          </cell>
          <cell r="P560">
            <v>1872.38671875</v>
          </cell>
          <cell r="Q560">
            <v>1872.38671875</v>
          </cell>
          <cell r="R560">
            <v>1872.38671875</v>
          </cell>
          <cell r="S560">
            <v>1872.38671875</v>
          </cell>
          <cell r="T560">
            <v>1872.38671875</v>
          </cell>
          <cell r="U560">
            <v>1872.38671875</v>
          </cell>
          <cell r="V560">
            <v>1872.38671875</v>
          </cell>
          <cell r="W560">
            <v>1872.38671875</v>
          </cell>
          <cell r="X560">
            <v>1872.38671875</v>
          </cell>
          <cell r="Y560">
            <v>1872.38671875</v>
          </cell>
          <cell r="Z560">
            <v>1872.38671875</v>
          </cell>
          <cell r="AA560">
            <v>1872.38671875</v>
          </cell>
        </row>
        <row r="561">
          <cell r="A561" t="str">
            <v>Reinsons Alfreds</v>
          </cell>
          <cell r="B561" t="str">
            <v>IM</v>
          </cell>
          <cell r="C561" t="str">
            <v>NM</v>
          </cell>
          <cell r="D561" t="str">
            <v>LAT</v>
          </cell>
          <cell r="E561">
            <v>1938</v>
          </cell>
          <cell r="F561">
            <v>1938</v>
          </cell>
          <cell r="G561">
            <v>1938</v>
          </cell>
          <cell r="H561">
            <v>1938</v>
          </cell>
          <cell r="I561">
            <v>1938</v>
          </cell>
          <cell r="J561">
            <v>1938</v>
          </cell>
          <cell r="K561">
            <v>1938</v>
          </cell>
          <cell r="L561">
            <v>1938</v>
          </cell>
          <cell r="M561">
            <v>1938</v>
          </cell>
          <cell r="N561">
            <v>1938</v>
          </cell>
          <cell r="O561">
            <v>1938</v>
          </cell>
          <cell r="P561">
            <v>1938</v>
          </cell>
          <cell r="Q561">
            <v>1938</v>
          </cell>
          <cell r="R561">
            <v>1938</v>
          </cell>
          <cell r="S561">
            <v>1938</v>
          </cell>
          <cell r="T561">
            <v>1938</v>
          </cell>
          <cell r="U561">
            <v>1938</v>
          </cell>
          <cell r="V561">
            <v>1938</v>
          </cell>
          <cell r="W561">
            <v>1938</v>
          </cell>
          <cell r="X561">
            <v>1938</v>
          </cell>
          <cell r="Y561">
            <v>1938</v>
          </cell>
          <cell r="Z561">
            <v>1938</v>
          </cell>
          <cell r="AA561">
            <v>1938</v>
          </cell>
        </row>
        <row r="562">
          <cell r="A562" t="str">
            <v>Reiters Oskars</v>
          </cell>
          <cell r="B562">
            <v>1938</v>
          </cell>
          <cell r="C562">
            <v>4</v>
          </cell>
          <cell r="D562" t="str">
            <v>LAT</v>
          </cell>
          <cell r="E562">
            <v>1200</v>
          </cell>
          <cell r="F562">
            <v>1200</v>
          </cell>
          <cell r="G562">
            <v>1200</v>
          </cell>
          <cell r="H562">
            <v>1200</v>
          </cell>
          <cell r="I562">
            <v>1200</v>
          </cell>
          <cell r="J562">
            <v>1200</v>
          </cell>
          <cell r="K562">
            <v>1200</v>
          </cell>
          <cell r="L562">
            <v>1200</v>
          </cell>
          <cell r="M562">
            <v>1200</v>
          </cell>
          <cell r="N562">
            <v>1200</v>
          </cell>
          <cell r="O562">
            <v>1200</v>
          </cell>
          <cell r="P562">
            <v>1200</v>
          </cell>
          <cell r="Q562">
            <v>1200</v>
          </cell>
          <cell r="R562">
            <v>1200</v>
          </cell>
          <cell r="S562">
            <v>1200</v>
          </cell>
          <cell r="T562">
            <v>1200</v>
          </cell>
          <cell r="U562">
            <v>1200</v>
          </cell>
          <cell r="V562">
            <v>1200</v>
          </cell>
          <cell r="W562">
            <v>1200</v>
          </cell>
          <cell r="X562">
            <v>1200</v>
          </cell>
          <cell r="Y562">
            <v>1200</v>
          </cell>
          <cell r="Z562">
            <v>1200</v>
          </cell>
          <cell r="AA562">
            <v>1200</v>
          </cell>
        </row>
        <row r="563">
          <cell r="A563" t="str">
            <v>Remess Eriks</v>
          </cell>
          <cell r="B563">
            <v>1200</v>
          </cell>
          <cell r="C563">
            <v>1200</v>
          </cell>
          <cell r="D563" t="str">
            <v>USA</v>
          </cell>
          <cell r="E563">
            <v>1357.1358726129276</v>
          </cell>
          <cell r="F563">
            <v>1357.1357421875</v>
          </cell>
          <cell r="G563">
            <v>1357.1357421875</v>
          </cell>
          <cell r="H563">
            <v>1357.1357421875</v>
          </cell>
          <cell r="I563">
            <v>1357.1357421875</v>
          </cell>
          <cell r="J563">
            <v>1357.1357421875</v>
          </cell>
          <cell r="K563">
            <v>1357.1357421875</v>
          </cell>
          <cell r="L563">
            <v>1357.1357421875</v>
          </cell>
          <cell r="M563">
            <v>1357.1357421875</v>
          </cell>
          <cell r="N563">
            <v>1357.1357421875</v>
          </cell>
          <cell r="O563">
            <v>1357.1357421875</v>
          </cell>
          <cell r="P563">
            <v>1357.1357421875</v>
          </cell>
          <cell r="Q563">
            <v>1357.1357421875</v>
          </cell>
          <cell r="R563">
            <v>1357.1357421875</v>
          </cell>
          <cell r="S563">
            <v>1357.1357421875</v>
          </cell>
          <cell r="T563">
            <v>1357.1357421875</v>
          </cell>
          <cell r="U563">
            <v>1357.1357421875</v>
          </cell>
          <cell r="V563">
            <v>1357.1357421875</v>
          </cell>
          <cell r="W563">
            <v>1357.1357421875</v>
          </cell>
          <cell r="X563">
            <v>1357.1357421875</v>
          </cell>
          <cell r="Y563">
            <v>1357.1357421875</v>
          </cell>
          <cell r="Z563">
            <v>1357.1357421875</v>
          </cell>
          <cell r="AA563">
            <v>1357.1357421875</v>
          </cell>
        </row>
        <row r="564">
          <cell r="A564" t="str">
            <v>Remmel Raavo</v>
          </cell>
          <cell r="B564">
            <v>1357.1357421875</v>
          </cell>
          <cell r="C564">
            <v>1357.1357421875</v>
          </cell>
          <cell r="D564" t="str">
            <v>EST</v>
          </cell>
          <cell r="E564">
            <v>1249</v>
          </cell>
          <cell r="F564">
            <v>1249</v>
          </cell>
          <cell r="G564">
            <v>1249</v>
          </cell>
          <cell r="H564">
            <v>1249</v>
          </cell>
          <cell r="I564">
            <v>1249</v>
          </cell>
          <cell r="J564">
            <v>54</v>
          </cell>
          <cell r="K564">
            <v>7.691827013983306</v>
          </cell>
          <cell r="L564">
            <v>7.6918258666992188</v>
          </cell>
          <cell r="M564">
            <v>7.6918258666992188</v>
          </cell>
          <cell r="N564">
            <v>7.6918258666992188</v>
          </cell>
          <cell r="O564">
            <v>7.6918258666992188</v>
          </cell>
          <cell r="P564">
            <v>7.6918258666992188</v>
          </cell>
          <cell r="Q564">
            <v>7.6918258666992188</v>
          </cell>
          <cell r="R564">
            <v>7.6918258666992188</v>
          </cell>
          <cell r="S564">
            <v>7.6918258666992188</v>
          </cell>
          <cell r="T564">
            <v>7.6918258666992188</v>
          </cell>
          <cell r="U564">
            <v>7.6918258666992188</v>
          </cell>
          <cell r="V564">
            <v>7.6918258666992188</v>
          </cell>
          <cell r="W564">
            <v>7.6918258666992188</v>
          </cell>
          <cell r="X564">
            <v>7.6918258666992188</v>
          </cell>
          <cell r="Y564">
            <v>7.6918258666992188</v>
          </cell>
          <cell r="Z564">
            <v>7.6918258666992188</v>
          </cell>
          <cell r="AA564">
            <v>7.6918258666992188</v>
          </cell>
        </row>
        <row r="565">
          <cell r="A565" t="str">
            <v>Rengarts Vilis</v>
          </cell>
          <cell r="B565">
            <v>7.6918258666992188</v>
          </cell>
          <cell r="C565">
            <v>1</v>
          </cell>
          <cell r="D565" t="str">
            <v>LAT</v>
          </cell>
          <cell r="E565">
            <v>1762</v>
          </cell>
          <cell r="F565">
            <v>1762</v>
          </cell>
          <cell r="G565">
            <v>1762</v>
          </cell>
          <cell r="H565">
            <v>1762</v>
          </cell>
          <cell r="I565">
            <v>1762</v>
          </cell>
          <cell r="J565">
            <v>1762</v>
          </cell>
          <cell r="K565">
            <v>1762</v>
          </cell>
          <cell r="L565">
            <v>1762</v>
          </cell>
          <cell r="M565">
            <v>1762</v>
          </cell>
          <cell r="N565">
            <v>1762</v>
          </cell>
          <cell r="O565">
            <v>1762</v>
          </cell>
          <cell r="P565">
            <v>1762</v>
          </cell>
          <cell r="Q565">
            <v>1762</v>
          </cell>
          <cell r="R565">
            <v>1762</v>
          </cell>
          <cell r="S565">
            <v>1762</v>
          </cell>
          <cell r="T565">
            <v>1762</v>
          </cell>
          <cell r="U565">
            <v>1762</v>
          </cell>
          <cell r="V565">
            <v>1762</v>
          </cell>
          <cell r="W565">
            <v>1762</v>
          </cell>
          <cell r="X565">
            <v>1762</v>
          </cell>
          <cell r="Y565">
            <v>1762</v>
          </cell>
          <cell r="Z565">
            <v>1762</v>
          </cell>
          <cell r="AA565">
            <v>1762</v>
          </cell>
        </row>
        <row r="566">
          <cell r="A566" t="str">
            <v>Rimmer Edgar</v>
          </cell>
          <cell r="B566">
            <v>1762</v>
          </cell>
          <cell r="C566">
            <v>1762</v>
          </cell>
          <cell r="D566" t="str">
            <v>GER</v>
          </cell>
          <cell r="E566">
            <v>1451</v>
          </cell>
          <cell r="F566">
            <v>1451</v>
          </cell>
          <cell r="G566">
            <v>1451</v>
          </cell>
          <cell r="H566">
            <v>1451</v>
          </cell>
          <cell r="I566">
            <v>1451</v>
          </cell>
          <cell r="J566">
            <v>1451</v>
          </cell>
          <cell r="K566">
            <v>1451</v>
          </cell>
          <cell r="L566">
            <v>1451</v>
          </cell>
          <cell r="M566">
            <v>1451</v>
          </cell>
          <cell r="N566">
            <v>1451</v>
          </cell>
          <cell r="O566">
            <v>1451</v>
          </cell>
          <cell r="P566">
            <v>1451</v>
          </cell>
          <cell r="Q566">
            <v>1451</v>
          </cell>
          <cell r="R566">
            <v>1451</v>
          </cell>
          <cell r="S566">
            <v>1451</v>
          </cell>
          <cell r="T566">
            <v>1451</v>
          </cell>
          <cell r="U566">
            <v>1451</v>
          </cell>
          <cell r="V566">
            <v>1451</v>
          </cell>
          <cell r="W566">
            <v>1451</v>
          </cell>
          <cell r="X566">
            <v>1451</v>
          </cell>
          <cell r="Y566">
            <v>1451</v>
          </cell>
          <cell r="Z566">
            <v>1451</v>
          </cell>
          <cell r="AA566">
            <v>1451</v>
          </cell>
        </row>
        <row r="567">
          <cell r="A567" t="str">
            <v>Rimovics Sandis</v>
          </cell>
          <cell r="B567">
            <v>1451</v>
          </cell>
          <cell r="C567">
            <v>2</v>
          </cell>
          <cell r="D567" t="str">
            <v>LAT</v>
          </cell>
          <cell r="E567">
            <v>1200</v>
          </cell>
          <cell r="F567">
            <v>1200</v>
          </cell>
          <cell r="G567">
            <v>1200</v>
          </cell>
          <cell r="H567">
            <v>1200</v>
          </cell>
          <cell r="I567">
            <v>1200</v>
          </cell>
          <cell r="J567">
            <v>1200</v>
          </cell>
          <cell r="K567">
            <v>1200</v>
          </cell>
          <cell r="L567">
            <v>1200</v>
          </cell>
          <cell r="M567">
            <v>1200</v>
          </cell>
          <cell r="N567">
            <v>1200</v>
          </cell>
          <cell r="O567">
            <v>1200</v>
          </cell>
          <cell r="P567">
            <v>1200</v>
          </cell>
          <cell r="Q567">
            <v>1200</v>
          </cell>
          <cell r="R567">
            <v>1200</v>
          </cell>
          <cell r="S567">
            <v>1200</v>
          </cell>
          <cell r="T567">
            <v>1200</v>
          </cell>
          <cell r="U567">
            <v>1200</v>
          </cell>
          <cell r="V567">
            <v>1200</v>
          </cell>
          <cell r="W567">
            <v>1200</v>
          </cell>
          <cell r="X567">
            <v>1200</v>
          </cell>
          <cell r="Y567">
            <v>1200</v>
          </cell>
          <cell r="Z567">
            <v>1200</v>
          </cell>
          <cell r="AA567">
            <v>1200</v>
          </cell>
        </row>
        <row r="568">
          <cell r="A568" t="str">
            <v>Rits Oole</v>
          </cell>
          <cell r="B568">
            <v>1200</v>
          </cell>
          <cell r="C568">
            <v>2</v>
          </cell>
          <cell r="D568" t="str">
            <v>EST</v>
          </cell>
          <cell r="E568">
            <v>1288.0070990117924</v>
          </cell>
          <cell r="F568">
            <v>1288.0068359375</v>
          </cell>
          <cell r="G568">
            <v>1288.0068359375</v>
          </cell>
          <cell r="H568">
            <v>1288.0068359375</v>
          </cell>
          <cell r="I568">
            <v>1288.0068359375</v>
          </cell>
          <cell r="J568">
            <v>1288.0068359375</v>
          </cell>
          <cell r="K568">
            <v>1288.0068359375</v>
          </cell>
          <cell r="L568">
            <v>1288.0068359375</v>
          </cell>
          <cell r="M568">
            <v>1288.0068359375</v>
          </cell>
          <cell r="N568">
            <v>1288.0068359375</v>
          </cell>
          <cell r="O568">
            <v>1288.0068359375</v>
          </cell>
          <cell r="P568">
            <v>1288.0068359375</v>
          </cell>
          <cell r="Q568">
            <v>1288.0068359375</v>
          </cell>
          <cell r="R568">
            <v>1288.0068359375</v>
          </cell>
          <cell r="S568">
            <v>1288.0068359375</v>
          </cell>
          <cell r="T568">
            <v>1288.0068359375</v>
          </cell>
          <cell r="U568">
            <v>1288.0068359375</v>
          </cell>
          <cell r="V568">
            <v>1288.0068359375</v>
          </cell>
          <cell r="W568">
            <v>1288.0068359375</v>
          </cell>
          <cell r="X568">
            <v>1288.0068359375</v>
          </cell>
          <cell r="Y568">
            <v>1288.0068359375</v>
          </cell>
          <cell r="Z568">
            <v>1288.0068359375</v>
          </cell>
          <cell r="AA568">
            <v>1288.0068359375</v>
          </cell>
        </row>
        <row r="569">
          <cell r="A569" t="str">
            <v>Roga Guntars</v>
          </cell>
          <cell r="B569" t="str">
            <v>IM</v>
          </cell>
          <cell r="C569" t="str">
            <v>NM</v>
          </cell>
          <cell r="D569" t="str">
            <v>LAT</v>
          </cell>
          <cell r="E569">
            <v>1993.7231284885418</v>
          </cell>
          <cell r="F569">
            <v>1993.72265625</v>
          </cell>
          <cell r="G569">
            <v>1993.72265625</v>
          </cell>
          <cell r="H569">
            <v>1993.72265625</v>
          </cell>
          <cell r="I569">
            <v>1993.72265625</v>
          </cell>
          <cell r="J569">
            <v>1993.72265625</v>
          </cell>
          <cell r="K569">
            <v>1993.72265625</v>
          </cell>
          <cell r="L569">
            <v>1993.72265625</v>
          </cell>
          <cell r="M569">
            <v>1993.72265625</v>
          </cell>
          <cell r="N569">
            <v>1993.72265625</v>
          </cell>
          <cell r="O569">
            <v>1993.72265625</v>
          </cell>
          <cell r="P569">
            <v>1993.72265625</v>
          </cell>
          <cell r="Q569">
            <v>1993.72265625</v>
          </cell>
          <cell r="R569">
            <v>1993.72265625</v>
          </cell>
          <cell r="S569">
            <v>1993.72265625</v>
          </cell>
          <cell r="T569">
            <v>1993.72265625</v>
          </cell>
          <cell r="U569">
            <v>1993.72265625</v>
          </cell>
          <cell r="V569">
            <v>1993.72265625</v>
          </cell>
          <cell r="W569">
            <v>1993.72265625</v>
          </cell>
          <cell r="X569">
            <v>1993.72265625</v>
          </cell>
          <cell r="Y569">
            <v>1993.72265625</v>
          </cell>
          <cell r="Z569">
            <v>1993.72265625</v>
          </cell>
          <cell r="AA569">
            <v>1993.72265625</v>
          </cell>
        </row>
        <row r="570">
          <cell r="A570" t="str">
            <v>Roga Ilvars</v>
          </cell>
          <cell r="B570">
            <v>1993.72265625</v>
          </cell>
          <cell r="C570">
            <v>4</v>
          </cell>
          <cell r="D570" t="str">
            <v>LAT</v>
          </cell>
          <cell r="E570">
            <v>1200</v>
          </cell>
          <cell r="F570">
            <v>1200</v>
          </cell>
          <cell r="G570">
            <v>1200</v>
          </cell>
          <cell r="H570">
            <v>1200</v>
          </cell>
          <cell r="I570">
            <v>1200</v>
          </cell>
          <cell r="J570">
            <v>1200</v>
          </cell>
          <cell r="K570">
            <v>1200</v>
          </cell>
          <cell r="L570">
            <v>1200</v>
          </cell>
          <cell r="M570">
            <v>1200</v>
          </cell>
          <cell r="N570">
            <v>1200</v>
          </cell>
          <cell r="O570">
            <v>1200</v>
          </cell>
          <cell r="P570">
            <v>1200</v>
          </cell>
          <cell r="Q570">
            <v>1200</v>
          </cell>
          <cell r="R570">
            <v>1200</v>
          </cell>
          <cell r="S570">
            <v>1200</v>
          </cell>
          <cell r="T570">
            <v>1200</v>
          </cell>
          <cell r="U570">
            <v>1200</v>
          </cell>
          <cell r="V570">
            <v>1200</v>
          </cell>
          <cell r="W570">
            <v>1200</v>
          </cell>
          <cell r="X570">
            <v>1200</v>
          </cell>
          <cell r="Y570">
            <v>1200</v>
          </cell>
          <cell r="Z570">
            <v>1200</v>
          </cell>
          <cell r="AA570">
            <v>1200</v>
          </cell>
        </row>
        <row r="571">
          <cell r="A571" t="str">
            <v>Rolavs Guntis</v>
          </cell>
          <cell r="B571">
            <v>1200</v>
          </cell>
          <cell r="C571">
            <v>2</v>
          </cell>
          <cell r="D571" t="str">
            <v>LAT</v>
          </cell>
          <cell r="E571">
            <v>1271.9462442857568</v>
          </cell>
          <cell r="F571">
            <v>1271.9453125</v>
          </cell>
          <cell r="G571">
            <v>1271.9453125</v>
          </cell>
          <cell r="H571">
            <v>1271.9453125</v>
          </cell>
          <cell r="I571">
            <v>1271.9453125</v>
          </cell>
          <cell r="J571">
            <v>1271.9453125</v>
          </cell>
          <cell r="K571">
            <v>1271.9453125</v>
          </cell>
          <cell r="L571">
            <v>1271.9453125</v>
          </cell>
          <cell r="M571">
            <v>1271.9453125</v>
          </cell>
          <cell r="N571">
            <v>1271.9453125</v>
          </cell>
          <cell r="O571">
            <v>1271.9453125</v>
          </cell>
          <cell r="P571">
            <v>1271.9453125</v>
          </cell>
          <cell r="Q571">
            <v>1271.9453125</v>
          </cell>
          <cell r="R571">
            <v>1271.9453125</v>
          </cell>
          <cell r="S571">
            <v>1271.9453125</v>
          </cell>
          <cell r="T571">
            <v>1271.9453125</v>
          </cell>
          <cell r="U571">
            <v>1271.9453125</v>
          </cell>
          <cell r="V571">
            <v>1271.9453125</v>
          </cell>
          <cell r="W571">
            <v>1271.9453125</v>
          </cell>
          <cell r="X571">
            <v>1271.9453125</v>
          </cell>
          <cell r="Y571">
            <v>1271.9453125</v>
          </cell>
          <cell r="Z571">
            <v>1271.9453125</v>
          </cell>
          <cell r="AA571">
            <v>1271.9453125</v>
          </cell>
        </row>
        <row r="572">
          <cell r="A572" t="str">
            <v>Drozdovs Mairis</v>
          </cell>
          <cell r="B572">
            <v>1271.9453125</v>
          </cell>
          <cell r="C572">
            <v>1271.9453125</v>
          </cell>
          <cell r="D572" t="str">
            <v>USA</v>
          </cell>
          <cell r="E572">
            <v>1161.8131215335943</v>
          </cell>
          <cell r="F572">
            <v>1161.8125</v>
          </cell>
          <cell r="G572">
            <v>1161.8125</v>
          </cell>
          <cell r="H572">
            <v>1161.8125</v>
          </cell>
          <cell r="I572">
            <v>1161.8125</v>
          </cell>
          <cell r="J572">
            <v>1161.8125</v>
          </cell>
          <cell r="K572">
            <v>1161.8125</v>
          </cell>
          <cell r="L572">
            <v>1161.8125</v>
          </cell>
          <cell r="M572">
            <v>1161.8125</v>
          </cell>
          <cell r="N572">
            <v>22</v>
          </cell>
          <cell r="O572">
            <v>10.769876525936549</v>
          </cell>
          <cell r="P572">
            <v>10.769874572753906</v>
          </cell>
          <cell r="Q572">
            <v>10.769874572753906</v>
          </cell>
          <cell r="R572">
            <v>10.769874572753906</v>
          </cell>
          <cell r="S572">
            <v>10.769874572753906</v>
          </cell>
          <cell r="T572">
            <v>10.769874572753906</v>
          </cell>
          <cell r="U572">
            <v>10.769874572753906</v>
          </cell>
          <cell r="V572">
            <v>10.769874572753906</v>
          </cell>
          <cell r="W572">
            <v>10.769874572753906</v>
          </cell>
          <cell r="X572">
            <v>10.769874572753906</v>
          </cell>
          <cell r="Y572">
            <v>10.769874572753906</v>
          </cell>
          <cell r="Z572">
            <v>10.769874572753906</v>
          </cell>
          <cell r="AA572">
            <v>10.769874572753906</v>
          </cell>
        </row>
        <row r="573">
          <cell r="A573" t="str">
            <v>Roos Margus</v>
          </cell>
          <cell r="B573">
            <v>10.769874572753906</v>
          </cell>
          <cell r="C573">
            <v>10.769874572753906</v>
          </cell>
          <cell r="D573" t="str">
            <v>EST</v>
          </cell>
          <cell r="E573">
            <v>1451</v>
          </cell>
          <cell r="F573">
            <v>1451</v>
          </cell>
          <cell r="G573">
            <v>1451</v>
          </cell>
          <cell r="H573">
            <v>1451</v>
          </cell>
          <cell r="I573">
            <v>1451</v>
          </cell>
          <cell r="J573">
            <v>39</v>
          </cell>
          <cell r="K573">
            <v>23.008588717548314</v>
          </cell>
          <cell r="L573">
            <v>23.008575439453125</v>
          </cell>
          <cell r="M573">
            <v>23.008575439453125</v>
          </cell>
          <cell r="N573">
            <v>23.008575439453125</v>
          </cell>
          <cell r="O573">
            <v>23.008575439453125</v>
          </cell>
          <cell r="P573">
            <v>23.008575439453125</v>
          </cell>
          <cell r="Q573">
            <v>23.008575439453125</v>
          </cell>
          <cell r="R573">
            <v>23.008575439453125</v>
          </cell>
          <cell r="S573">
            <v>23.008575439453125</v>
          </cell>
          <cell r="T573">
            <v>23.008575439453125</v>
          </cell>
          <cell r="U573">
            <v>23.008575439453125</v>
          </cell>
          <cell r="V573">
            <v>23.008575439453125</v>
          </cell>
          <cell r="W573">
            <v>23.008575439453125</v>
          </cell>
          <cell r="X573">
            <v>23.008575439453125</v>
          </cell>
          <cell r="Y573">
            <v>23.008575439453125</v>
          </cell>
          <cell r="Z573">
            <v>23.008575439453125</v>
          </cell>
          <cell r="AA573">
            <v>23.008575439453125</v>
          </cell>
        </row>
        <row r="574">
          <cell r="A574" t="str">
            <v>Rose Sander</v>
          </cell>
          <cell r="B574">
            <v>23.008575439453125</v>
          </cell>
          <cell r="C574">
            <v>23.008575439453125</v>
          </cell>
          <cell r="D574" t="str">
            <v>EST</v>
          </cell>
          <cell r="E574">
            <v>1434</v>
          </cell>
          <cell r="F574">
            <v>1434</v>
          </cell>
          <cell r="G574">
            <v>1434</v>
          </cell>
          <cell r="H574">
            <v>1434</v>
          </cell>
          <cell r="I574">
            <v>1434</v>
          </cell>
          <cell r="J574">
            <v>56</v>
          </cell>
          <cell r="K574">
            <v>5.7091257971668838</v>
          </cell>
          <cell r="L574">
            <v>5.7091255187988281</v>
          </cell>
          <cell r="M574">
            <v>5.7091255187988281</v>
          </cell>
          <cell r="N574">
            <v>5.7091255187988281</v>
          </cell>
          <cell r="O574">
            <v>5.7091255187988281</v>
          </cell>
          <cell r="P574">
            <v>5.7091255187988281</v>
          </cell>
          <cell r="Q574">
            <v>5.7091255187988281</v>
          </cell>
          <cell r="R574">
            <v>5.7091255187988281</v>
          </cell>
          <cell r="S574">
            <v>5.7091255187988281</v>
          </cell>
          <cell r="T574">
            <v>5.7091255187988281</v>
          </cell>
          <cell r="U574">
            <v>5.7091255187988281</v>
          </cell>
          <cell r="V574">
            <v>5.7091255187988281</v>
          </cell>
          <cell r="W574">
            <v>5.7091255187988281</v>
          </cell>
          <cell r="X574">
            <v>5.7091255187988281</v>
          </cell>
          <cell r="Y574">
            <v>5.7091255187988281</v>
          </cell>
          <cell r="Z574">
            <v>5.7091255187988281</v>
          </cell>
          <cell r="AA574">
            <v>5.7091255187988281</v>
          </cell>
        </row>
        <row r="575">
          <cell r="A575" t="str">
            <v>Rothaupt Frank</v>
          </cell>
          <cell r="B575">
            <v>5.7091255187988281</v>
          </cell>
          <cell r="C575">
            <v>5.7091255187988281</v>
          </cell>
          <cell r="D575" t="str">
            <v>GER</v>
          </cell>
          <cell r="E575">
            <v>1402</v>
          </cell>
          <cell r="F575">
            <v>1402</v>
          </cell>
          <cell r="G575">
            <v>1402</v>
          </cell>
          <cell r="H575">
            <v>1402</v>
          </cell>
          <cell r="I575">
            <v>1402</v>
          </cell>
          <cell r="J575">
            <v>1402</v>
          </cell>
          <cell r="K575">
            <v>1402</v>
          </cell>
          <cell r="L575">
            <v>1402</v>
          </cell>
          <cell r="M575">
            <v>1402</v>
          </cell>
          <cell r="N575">
            <v>1402</v>
          </cell>
          <cell r="O575">
            <v>1402</v>
          </cell>
          <cell r="P575">
            <v>1402</v>
          </cell>
          <cell r="Q575">
            <v>1402</v>
          </cell>
          <cell r="R575">
            <v>1402</v>
          </cell>
          <cell r="S575">
            <v>1402</v>
          </cell>
          <cell r="T575">
            <v>1402</v>
          </cell>
          <cell r="U575">
            <v>1402</v>
          </cell>
          <cell r="V575">
            <v>1402</v>
          </cell>
          <cell r="W575">
            <v>1402</v>
          </cell>
          <cell r="X575">
            <v>1402</v>
          </cell>
          <cell r="Y575">
            <v>1402</v>
          </cell>
          <cell r="Z575">
            <v>1402</v>
          </cell>
          <cell r="AA575">
            <v>1402</v>
          </cell>
        </row>
        <row r="576">
          <cell r="A576" t="str">
            <v>Roze Oskars</v>
          </cell>
          <cell r="B576">
            <v>1402</v>
          </cell>
          <cell r="C576">
            <v>1402</v>
          </cell>
          <cell r="D576" t="str">
            <v>USA</v>
          </cell>
          <cell r="E576">
            <v>1200</v>
          </cell>
          <cell r="F576">
            <v>1200</v>
          </cell>
          <cell r="G576">
            <v>1200</v>
          </cell>
          <cell r="H576">
            <v>1200</v>
          </cell>
          <cell r="I576">
            <v>1200</v>
          </cell>
          <cell r="J576">
            <v>1200</v>
          </cell>
          <cell r="K576">
            <v>1200</v>
          </cell>
          <cell r="L576">
            <v>1200</v>
          </cell>
          <cell r="M576">
            <v>1200</v>
          </cell>
          <cell r="N576">
            <v>1200</v>
          </cell>
          <cell r="O576">
            <v>1200</v>
          </cell>
          <cell r="P576">
            <v>1200</v>
          </cell>
          <cell r="Q576">
            <v>1200</v>
          </cell>
          <cell r="R576">
            <v>1200</v>
          </cell>
          <cell r="S576">
            <v>1200</v>
          </cell>
          <cell r="T576">
            <v>1200</v>
          </cell>
          <cell r="U576">
            <v>1200</v>
          </cell>
          <cell r="V576">
            <v>1200</v>
          </cell>
          <cell r="W576">
            <v>1200</v>
          </cell>
          <cell r="X576">
            <v>1200</v>
          </cell>
          <cell r="Y576">
            <v>1200</v>
          </cell>
          <cell r="Z576">
            <v>1200</v>
          </cell>
          <cell r="AA576">
            <v>1200</v>
          </cell>
        </row>
        <row r="577">
          <cell r="A577" t="str">
            <v>Rozenbergs  Martin</v>
          </cell>
          <cell r="B577">
            <v>1200</v>
          </cell>
          <cell r="C577">
            <v>4</v>
          </cell>
          <cell r="D577" t="str">
            <v>LAT</v>
          </cell>
          <cell r="E577">
            <v>1200</v>
          </cell>
          <cell r="F577">
            <v>1200</v>
          </cell>
          <cell r="G577">
            <v>1200</v>
          </cell>
          <cell r="H577">
            <v>1200</v>
          </cell>
          <cell r="I577">
            <v>1200</v>
          </cell>
          <cell r="J577">
            <v>1200</v>
          </cell>
          <cell r="K577">
            <v>1200</v>
          </cell>
          <cell r="L577">
            <v>1200</v>
          </cell>
          <cell r="M577">
            <v>1200</v>
          </cell>
          <cell r="N577">
            <v>1200</v>
          </cell>
          <cell r="O577">
            <v>1200</v>
          </cell>
          <cell r="P577">
            <v>1200</v>
          </cell>
          <cell r="Q577">
            <v>1200</v>
          </cell>
          <cell r="R577">
            <v>1200</v>
          </cell>
          <cell r="S577">
            <v>1200</v>
          </cell>
          <cell r="T577">
            <v>1200</v>
          </cell>
          <cell r="U577">
            <v>1200</v>
          </cell>
          <cell r="V577">
            <v>1200</v>
          </cell>
          <cell r="W577">
            <v>1200</v>
          </cell>
          <cell r="X577">
            <v>1200</v>
          </cell>
          <cell r="Y577">
            <v>1200</v>
          </cell>
          <cell r="Z577">
            <v>1200</v>
          </cell>
          <cell r="AA577">
            <v>1200</v>
          </cell>
        </row>
        <row r="578">
          <cell r="A578" t="str">
            <v>Rozenbergs Martin</v>
          </cell>
          <cell r="B578">
            <v>1200</v>
          </cell>
          <cell r="C578">
            <v>4</v>
          </cell>
          <cell r="D578" t="str">
            <v>GER</v>
          </cell>
          <cell r="E578">
            <v>1200</v>
          </cell>
          <cell r="F578">
            <v>1200</v>
          </cell>
          <cell r="G578">
            <v>1200</v>
          </cell>
          <cell r="H578">
            <v>1200</v>
          </cell>
          <cell r="I578">
            <v>1200</v>
          </cell>
          <cell r="J578">
            <v>1200</v>
          </cell>
          <cell r="K578">
            <v>1200</v>
          </cell>
          <cell r="L578">
            <v>1200</v>
          </cell>
          <cell r="M578">
            <v>1200</v>
          </cell>
          <cell r="N578">
            <v>1200</v>
          </cell>
          <cell r="O578">
            <v>1200</v>
          </cell>
          <cell r="P578">
            <v>1200</v>
          </cell>
          <cell r="Q578">
            <v>1200</v>
          </cell>
          <cell r="R578">
            <v>1200</v>
          </cell>
          <cell r="S578">
            <v>1200</v>
          </cell>
          <cell r="T578">
            <v>1200</v>
          </cell>
          <cell r="U578">
            <v>1200</v>
          </cell>
          <cell r="V578">
            <v>1200</v>
          </cell>
          <cell r="W578">
            <v>1200</v>
          </cell>
          <cell r="X578">
            <v>1200</v>
          </cell>
          <cell r="Y578">
            <v>1200</v>
          </cell>
          <cell r="Z578">
            <v>1200</v>
          </cell>
          <cell r="AA578">
            <v>1200</v>
          </cell>
        </row>
        <row r="579">
          <cell r="A579" t="str">
            <v>Rozenbergs Toms</v>
          </cell>
          <cell r="B579">
            <v>1200</v>
          </cell>
          <cell r="C579">
            <v>4</v>
          </cell>
          <cell r="D579" t="str">
            <v>LAT</v>
          </cell>
          <cell r="E579">
            <v>1200</v>
          </cell>
          <cell r="F579">
            <v>1200</v>
          </cell>
          <cell r="G579">
            <v>1200</v>
          </cell>
          <cell r="H579">
            <v>1200</v>
          </cell>
          <cell r="I579">
            <v>1200</v>
          </cell>
          <cell r="J579">
            <v>1200</v>
          </cell>
          <cell r="K579">
            <v>1200</v>
          </cell>
          <cell r="L579">
            <v>1200</v>
          </cell>
          <cell r="M579">
            <v>1200</v>
          </cell>
          <cell r="N579">
            <v>1200</v>
          </cell>
          <cell r="O579">
            <v>1200</v>
          </cell>
          <cell r="P579">
            <v>1200</v>
          </cell>
          <cell r="Q579">
            <v>1200</v>
          </cell>
          <cell r="R579">
            <v>1200</v>
          </cell>
          <cell r="S579">
            <v>1200</v>
          </cell>
          <cell r="T579">
            <v>1200</v>
          </cell>
          <cell r="U579">
            <v>1200</v>
          </cell>
          <cell r="V579">
            <v>1200</v>
          </cell>
          <cell r="W579">
            <v>1200</v>
          </cell>
          <cell r="X579">
            <v>1200</v>
          </cell>
          <cell r="Y579">
            <v>1200</v>
          </cell>
          <cell r="Z579">
            <v>1200</v>
          </cell>
          <cell r="AA579">
            <v>1200</v>
          </cell>
        </row>
        <row r="580">
          <cell r="A580" t="str">
            <v>Rozitis Margis</v>
          </cell>
          <cell r="B580">
            <v>1200</v>
          </cell>
          <cell r="C580">
            <v>1200</v>
          </cell>
          <cell r="D580" t="str">
            <v>LAT</v>
          </cell>
          <cell r="E580">
            <v>1790</v>
          </cell>
          <cell r="F580">
            <v>1790</v>
          </cell>
          <cell r="G580">
            <v>1790</v>
          </cell>
          <cell r="H580">
            <v>1790</v>
          </cell>
          <cell r="I580">
            <v>1790</v>
          </cell>
          <cell r="J580">
            <v>1790</v>
          </cell>
          <cell r="K580">
            <v>1790</v>
          </cell>
          <cell r="L580">
            <v>1790</v>
          </cell>
          <cell r="M580">
            <v>1790</v>
          </cell>
          <cell r="N580">
            <v>1790</v>
          </cell>
          <cell r="O580">
            <v>1790</v>
          </cell>
          <cell r="P580">
            <v>1790</v>
          </cell>
          <cell r="Q580">
            <v>1790</v>
          </cell>
          <cell r="R580">
            <v>1790</v>
          </cell>
          <cell r="S580">
            <v>1790</v>
          </cell>
          <cell r="T580">
            <v>1790</v>
          </cell>
          <cell r="U580">
            <v>1790</v>
          </cell>
          <cell r="V580">
            <v>1790</v>
          </cell>
          <cell r="W580">
            <v>1790</v>
          </cell>
          <cell r="X580">
            <v>1790</v>
          </cell>
          <cell r="Y580">
            <v>1790</v>
          </cell>
          <cell r="Z580">
            <v>1790</v>
          </cell>
          <cell r="AA580">
            <v>1790</v>
          </cell>
        </row>
        <row r="581">
          <cell r="A581" t="str">
            <v>Rubenis Valdis</v>
          </cell>
          <cell r="B581" t="str">
            <v>IGM</v>
          </cell>
          <cell r="C581" t="str">
            <v>GM</v>
          </cell>
          <cell r="D581" t="str">
            <v>LAT</v>
          </cell>
          <cell r="E581">
            <v>2155.907692090007</v>
          </cell>
          <cell r="F581">
            <v>2155.90625</v>
          </cell>
          <cell r="G581">
            <v>2155.90625</v>
          </cell>
          <cell r="H581">
            <v>2155.90625</v>
          </cell>
          <cell r="I581">
            <v>2155.90625</v>
          </cell>
          <cell r="J581">
            <v>2155.90625</v>
          </cell>
          <cell r="K581">
            <v>2155.90625</v>
          </cell>
          <cell r="L581">
            <v>2155.90625</v>
          </cell>
          <cell r="M581">
            <v>2155.90625</v>
          </cell>
          <cell r="N581">
            <v>2155.90625</v>
          </cell>
          <cell r="O581">
            <v>2155.90625</v>
          </cell>
          <cell r="P581">
            <v>2155.90625</v>
          </cell>
          <cell r="Q581">
            <v>2155.90625</v>
          </cell>
          <cell r="R581">
            <v>2155.90625</v>
          </cell>
          <cell r="S581">
            <v>2155.90625</v>
          </cell>
          <cell r="T581">
            <v>2155.90625</v>
          </cell>
          <cell r="U581">
            <v>2155.90625</v>
          </cell>
          <cell r="V581">
            <v>2155.90625</v>
          </cell>
          <cell r="W581">
            <v>2155.90625</v>
          </cell>
          <cell r="X581">
            <v>2155.90625</v>
          </cell>
          <cell r="Y581">
            <v>2155.90625</v>
          </cell>
          <cell r="Z581">
            <v>2155.90625</v>
          </cell>
          <cell r="AA581">
            <v>2155.90625</v>
          </cell>
        </row>
        <row r="582">
          <cell r="A582" t="str">
            <v>Ruberg Raivo</v>
          </cell>
          <cell r="B582">
            <v>2155.90625</v>
          </cell>
          <cell r="C582">
            <v>1</v>
          </cell>
          <cell r="D582" t="str">
            <v>EST</v>
          </cell>
          <cell r="E582">
            <v>1478</v>
          </cell>
          <cell r="F582">
            <v>1478</v>
          </cell>
          <cell r="G582">
            <v>1478</v>
          </cell>
          <cell r="H582">
            <v>1478</v>
          </cell>
          <cell r="I582">
            <v>1478</v>
          </cell>
          <cell r="J582">
            <v>1478</v>
          </cell>
          <cell r="K582">
            <v>1478</v>
          </cell>
          <cell r="L582">
            <v>1478</v>
          </cell>
          <cell r="M582">
            <v>1478</v>
          </cell>
          <cell r="N582">
            <v>1478</v>
          </cell>
          <cell r="O582">
            <v>1478</v>
          </cell>
          <cell r="P582">
            <v>1478</v>
          </cell>
          <cell r="Q582">
            <v>1478</v>
          </cell>
          <cell r="R582">
            <v>1478</v>
          </cell>
          <cell r="S582">
            <v>1478</v>
          </cell>
          <cell r="T582">
            <v>1478</v>
          </cell>
          <cell r="U582">
            <v>1478</v>
          </cell>
          <cell r="V582">
            <v>1478</v>
          </cell>
          <cell r="W582">
            <v>1478</v>
          </cell>
          <cell r="X582">
            <v>1478</v>
          </cell>
          <cell r="Y582">
            <v>1478</v>
          </cell>
          <cell r="Z582">
            <v>1478</v>
          </cell>
          <cell r="AA582">
            <v>1478</v>
          </cell>
        </row>
        <row r="583">
          <cell r="A583" t="str">
            <v>Rubezis Aivars</v>
          </cell>
          <cell r="B583">
            <v>1478</v>
          </cell>
          <cell r="C583">
            <v>1478</v>
          </cell>
          <cell r="D583" t="str">
            <v>LAT</v>
          </cell>
          <cell r="E583">
            <v>1441.3830097724331</v>
          </cell>
          <cell r="F583">
            <v>1441.3828125</v>
          </cell>
          <cell r="G583">
            <v>1441.3828125</v>
          </cell>
          <cell r="H583">
            <v>1441.3828125</v>
          </cell>
          <cell r="I583">
            <v>1441.3828125</v>
          </cell>
          <cell r="J583">
            <v>1441.3828125</v>
          </cell>
          <cell r="K583">
            <v>1441.3828125</v>
          </cell>
          <cell r="L583">
            <v>1441.3828125</v>
          </cell>
          <cell r="M583">
            <v>1441.3828125</v>
          </cell>
          <cell r="N583">
            <v>1441.3828125</v>
          </cell>
          <cell r="O583">
            <v>1441.3828125</v>
          </cell>
          <cell r="P583">
            <v>1441.3828125</v>
          </cell>
          <cell r="Q583">
            <v>1441.3828125</v>
          </cell>
          <cell r="R583">
            <v>1441.3828125</v>
          </cell>
          <cell r="S583">
            <v>1441.3828125</v>
          </cell>
          <cell r="T583">
            <v>1441.3828125</v>
          </cell>
          <cell r="U583">
            <v>1441.3828125</v>
          </cell>
          <cell r="V583">
            <v>1441.3828125</v>
          </cell>
          <cell r="W583">
            <v>1441.3828125</v>
          </cell>
          <cell r="X583">
            <v>1441.3828125</v>
          </cell>
          <cell r="Y583">
            <v>1441.3828125</v>
          </cell>
          <cell r="Z583">
            <v>1441.3828125</v>
          </cell>
          <cell r="AA583">
            <v>1441.3828125</v>
          </cell>
        </row>
        <row r="584">
          <cell r="A584" t="str">
            <v>Rudzitis Aivars</v>
          </cell>
          <cell r="B584">
            <v>1441.3828125</v>
          </cell>
          <cell r="C584">
            <v>1441.3828125</v>
          </cell>
          <cell r="D584" t="str">
            <v>LAT</v>
          </cell>
          <cell r="E584">
            <v>1593.7237313491228</v>
          </cell>
          <cell r="F584">
            <v>1593.7236328125</v>
          </cell>
          <cell r="G584">
            <v>1593.7236328125</v>
          </cell>
          <cell r="H584">
            <v>1593.7236328125</v>
          </cell>
          <cell r="I584">
            <v>1593.7236328125</v>
          </cell>
          <cell r="J584">
            <v>1593.7236328125</v>
          </cell>
          <cell r="K584">
            <v>1593.7236328125</v>
          </cell>
          <cell r="L584">
            <v>1593.7236328125</v>
          </cell>
          <cell r="M584">
            <v>1593.7236328125</v>
          </cell>
          <cell r="N584">
            <v>1593.7236328125</v>
          </cell>
          <cell r="O584">
            <v>1593.7236328125</v>
          </cell>
          <cell r="P584">
            <v>1593.7236328125</v>
          </cell>
          <cell r="Q584">
            <v>1593.7236328125</v>
          </cell>
          <cell r="R584">
            <v>1593.7236328125</v>
          </cell>
          <cell r="S584">
            <v>1593.7236328125</v>
          </cell>
          <cell r="T584">
            <v>1593.7236328125</v>
          </cell>
          <cell r="U584">
            <v>1593.7236328125</v>
          </cell>
          <cell r="V584">
            <v>1593.7236328125</v>
          </cell>
          <cell r="W584">
            <v>1593.7236328125</v>
          </cell>
          <cell r="X584">
            <v>1593.7236328125</v>
          </cell>
          <cell r="Y584">
            <v>1593.7236328125</v>
          </cell>
          <cell r="Z584">
            <v>1593.7236328125</v>
          </cell>
          <cell r="AA584">
            <v>1593.7236328125</v>
          </cell>
        </row>
        <row r="585">
          <cell r="A585" t="str">
            <v>Rugevics Ingus</v>
          </cell>
          <cell r="B585">
            <v>1593.7236328125</v>
          </cell>
          <cell r="C585" t="str">
            <v>CM</v>
          </cell>
          <cell r="D585" t="str">
            <v>LAT</v>
          </cell>
          <cell r="E585">
            <v>1791</v>
          </cell>
          <cell r="F585">
            <v>1791</v>
          </cell>
          <cell r="G585">
            <v>1791</v>
          </cell>
          <cell r="H585">
            <v>1791</v>
          </cell>
          <cell r="I585">
            <v>1791</v>
          </cell>
          <cell r="J585">
            <v>1791</v>
          </cell>
          <cell r="K585">
            <v>1791</v>
          </cell>
          <cell r="L585">
            <v>1791</v>
          </cell>
          <cell r="M585">
            <v>1791</v>
          </cell>
          <cell r="N585">
            <v>1791</v>
          </cell>
          <cell r="O585">
            <v>1791</v>
          </cell>
          <cell r="P585">
            <v>1791</v>
          </cell>
          <cell r="Q585">
            <v>1791</v>
          </cell>
          <cell r="R585">
            <v>1791</v>
          </cell>
          <cell r="S585">
            <v>1791</v>
          </cell>
          <cell r="T585">
            <v>1791</v>
          </cell>
          <cell r="U585">
            <v>1791</v>
          </cell>
          <cell r="V585">
            <v>1791</v>
          </cell>
          <cell r="W585">
            <v>1791</v>
          </cell>
          <cell r="X585">
            <v>1791</v>
          </cell>
          <cell r="Y585">
            <v>1791</v>
          </cell>
          <cell r="Z585">
            <v>1791</v>
          </cell>
          <cell r="AA585">
            <v>1791</v>
          </cell>
        </row>
        <row r="586">
          <cell r="A586" t="str">
            <v>Rugevics Kristaps</v>
          </cell>
          <cell r="B586">
            <v>1791</v>
          </cell>
          <cell r="C586">
            <v>1791</v>
          </cell>
          <cell r="D586" t="str">
            <v>LAT</v>
          </cell>
          <cell r="E586">
            <v>1447.238092689603</v>
          </cell>
          <cell r="F586">
            <v>1447.2373046875</v>
          </cell>
          <cell r="G586">
            <v>1447.2373046875</v>
          </cell>
          <cell r="H586">
            <v>1447.2373046875</v>
          </cell>
          <cell r="I586">
            <v>1447.2373046875</v>
          </cell>
          <cell r="J586">
            <v>1447.2373046875</v>
          </cell>
          <cell r="K586">
            <v>1447.2373046875</v>
          </cell>
          <cell r="L586">
            <v>1447.2373046875</v>
          </cell>
          <cell r="M586">
            <v>1447.2373046875</v>
          </cell>
          <cell r="N586">
            <v>1447.2373046875</v>
          </cell>
          <cell r="O586">
            <v>1447.2373046875</v>
          </cell>
          <cell r="P586">
            <v>1447.2373046875</v>
          </cell>
          <cell r="Q586">
            <v>1447.2373046875</v>
          </cell>
          <cell r="R586">
            <v>1447.2373046875</v>
          </cell>
          <cell r="S586">
            <v>1447.2373046875</v>
          </cell>
          <cell r="T586">
            <v>1447.2373046875</v>
          </cell>
          <cell r="U586">
            <v>1447.2373046875</v>
          </cell>
          <cell r="V586">
            <v>1447.2373046875</v>
          </cell>
          <cell r="W586">
            <v>1447.2373046875</v>
          </cell>
          <cell r="X586">
            <v>1447.2373046875</v>
          </cell>
          <cell r="Y586">
            <v>1447.2373046875</v>
          </cell>
          <cell r="Z586">
            <v>1447.2373046875</v>
          </cell>
          <cell r="AA586">
            <v>1447.2373046875</v>
          </cell>
        </row>
        <row r="587">
          <cell r="A587" t="str">
            <v>Ruja Ivars</v>
          </cell>
          <cell r="B587">
            <v>1447.2373046875</v>
          </cell>
          <cell r="C587">
            <v>3</v>
          </cell>
          <cell r="D587" t="str">
            <v>LAT</v>
          </cell>
          <cell r="E587">
            <v>1350.1304798606479</v>
          </cell>
          <cell r="F587">
            <v>1350.1298828125</v>
          </cell>
          <cell r="G587">
            <v>1350.1298828125</v>
          </cell>
          <cell r="H587">
            <v>1350.1298828125</v>
          </cell>
          <cell r="I587">
            <v>1350.1298828125</v>
          </cell>
          <cell r="J587">
            <v>1350.1298828125</v>
          </cell>
          <cell r="K587">
            <v>1350.1298828125</v>
          </cell>
          <cell r="L587">
            <v>1350.1298828125</v>
          </cell>
          <cell r="M587">
            <v>1350.1298828125</v>
          </cell>
          <cell r="N587">
            <v>1350.1298828125</v>
          </cell>
          <cell r="O587">
            <v>1350.1298828125</v>
          </cell>
          <cell r="P587">
            <v>1350.1298828125</v>
          </cell>
          <cell r="Q587">
            <v>1350.1298828125</v>
          </cell>
          <cell r="R587">
            <v>1350.1298828125</v>
          </cell>
          <cell r="S587">
            <v>1350.1298828125</v>
          </cell>
          <cell r="T587">
            <v>1350.1298828125</v>
          </cell>
          <cell r="U587">
            <v>1350.1298828125</v>
          </cell>
          <cell r="V587">
            <v>1350.1298828125</v>
          </cell>
          <cell r="W587">
            <v>1350.1298828125</v>
          </cell>
          <cell r="X587">
            <v>1350.1298828125</v>
          </cell>
          <cell r="Y587">
            <v>1350.1298828125</v>
          </cell>
          <cell r="Z587">
            <v>1350.1298828125</v>
          </cell>
          <cell r="AA587">
            <v>1350.1298828125</v>
          </cell>
        </row>
        <row r="588">
          <cell r="A588" t="str">
            <v>Rusakovs Vladimirs</v>
          </cell>
          <cell r="B588">
            <v>1350.1298828125</v>
          </cell>
          <cell r="C588">
            <v>1350.1298828125</v>
          </cell>
          <cell r="D588" t="str">
            <v>LAT</v>
          </cell>
          <cell r="E588">
            <v>1501.8027065303831</v>
          </cell>
          <cell r="F588">
            <v>1501.8017578125</v>
          </cell>
          <cell r="G588">
            <v>1501.8017578125</v>
          </cell>
          <cell r="H588">
            <v>1501.8017578125</v>
          </cell>
          <cell r="I588">
            <v>1501.8017578125</v>
          </cell>
          <cell r="J588">
            <v>44</v>
          </cell>
          <cell r="K588">
            <v>17.789522617557662</v>
          </cell>
          <cell r="L588">
            <v>19</v>
          </cell>
          <cell r="M588">
            <v>23.434899500704134</v>
          </cell>
          <cell r="N588">
            <v>23.434890747070313</v>
          </cell>
          <cell r="O588">
            <v>23.434890747070313</v>
          </cell>
          <cell r="P588">
            <v>23.434890747070313</v>
          </cell>
          <cell r="Q588">
            <v>23.434890747070313</v>
          </cell>
          <cell r="R588">
            <v>23.434890747070313</v>
          </cell>
          <cell r="S588">
            <v>23.434890747070313</v>
          </cell>
          <cell r="T588">
            <v>23.434890747070313</v>
          </cell>
          <cell r="U588">
            <v>23.434890747070313</v>
          </cell>
          <cell r="V588">
            <v>23.434890747070313</v>
          </cell>
          <cell r="W588">
            <v>23.434890747070313</v>
          </cell>
          <cell r="X588">
            <v>23.434890747070313</v>
          </cell>
          <cell r="Y588">
            <v>23.434890747070313</v>
          </cell>
          <cell r="Z588">
            <v>23.434890747070313</v>
          </cell>
          <cell r="AA588">
            <v>23.434890747070313</v>
          </cell>
        </row>
        <row r="589">
          <cell r="A589" t="str">
            <v>Rusis Arturs</v>
          </cell>
          <cell r="B589">
            <v>23.434890747070313</v>
          </cell>
          <cell r="C589">
            <v>3</v>
          </cell>
          <cell r="D589" t="str">
            <v>USA</v>
          </cell>
          <cell r="E589">
            <v>1200</v>
          </cell>
          <cell r="F589">
            <v>1200</v>
          </cell>
          <cell r="G589">
            <v>1200</v>
          </cell>
          <cell r="H589">
            <v>1200</v>
          </cell>
          <cell r="I589">
            <v>1200</v>
          </cell>
          <cell r="J589">
            <v>1200</v>
          </cell>
          <cell r="K589">
            <v>1200</v>
          </cell>
          <cell r="L589">
            <v>1200</v>
          </cell>
          <cell r="M589">
            <v>1200</v>
          </cell>
          <cell r="N589">
            <v>1200</v>
          </cell>
          <cell r="O589">
            <v>1200</v>
          </cell>
          <cell r="P589">
            <v>1200</v>
          </cell>
          <cell r="Q589">
            <v>1200</v>
          </cell>
          <cell r="R589">
            <v>1200</v>
          </cell>
          <cell r="S589">
            <v>1200</v>
          </cell>
          <cell r="T589">
            <v>1200</v>
          </cell>
          <cell r="U589">
            <v>1200</v>
          </cell>
          <cell r="V589">
            <v>1200</v>
          </cell>
          <cell r="W589">
            <v>1200</v>
          </cell>
          <cell r="X589">
            <v>1200</v>
          </cell>
          <cell r="Y589">
            <v>1200</v>
          </cell>
          <cell r="Z589">
            <v>1200</v>
          </cell>
          <cell r="AA589">
            <v>1200</v>
          </cell>
        </row>
        <row r="590">
          <cell r="A590" t="str">
            <v>Ruuto Aarne</v>
          </cell>
          <cell r="B590">
            <v>1200</v>
          </cell>
          <cell r="C590">
            <v>1200</v>
          </cell>
          <cell r="D590" t="str">
            <v>EST</v>
          </cell>
          <cell r="E590">
            <v>1349.9011945192465</v>
          </cell>
          <cell r="F590">
            <v>1349.900390625</v>
          </cell>
          <cell r="G590">
            <v>1349.900390625</v>
          </cell>
          <cell r="H590">
            <v>1349.900390625</v>
          </cell>
          <cell r="I590">
            <v>1349.900390625</v>
          </cell>
          <cell r="J590">
            <v>55</v>
          </cell>
          <cell r="K590">
            <v>6.6992851653384156</v>
          </cell>
          <cell r="L590">
            <v>25</v>
          </cell>
          <cell r="M590">
            <v>14.631458066092479</v>
          </cell>
          <cell r="N590">
            <v>14.631454467773438</v>
          </cell>
          <cell r="O590">
            <v>14.631454467773438</v>
          </cell>
          <cell r="P590">
            <v>14.631454467773438</v>
          </cell>
          <cell r="Q590">
            <v>14.631454467773438</v>
          </cell>
          <cell r="R590">
            <v>14.631454467773438</v>
          </cell>
          <cell r="S590">
            <v>14.631454467773438</v>
          </cell>
          <cell r="T590">
            <v>14.631454467773438</v>
          </cell>
          <cell r="U590">
            <v>14.631454467773438</v>
          </cell>
          <cell r="V590">
            <v>14.631454467773438</v>
          </cell>
          <cell r="W590">
            <v>14.631454467773438</v>
          </cell>
          <cell r="X590">
            <v>14.631454467773438</v>
          </cell>
          <cell r="Y590">
            <v>14.631454467773438</v>
          </cell>
          <cell r="Z590">
            <v>14.631454467773438</v>
          </cell>
          <cell r="AA590">
            <v>14.631454467773438</v>
          </cell>
        </row>
        <row r="591">
          <cell r="A591" t="str">
            <v>Ryzhkov Pavel</v>
          </cell>
          <cell r="B591">
            <v>14.631454467773438</v>
          </cell>
          <cell r="C591">
            <v>14.631454467773438</v>
          </cell>
          <cell r="D591" t="str">
            <v>RUS</v>
          </cell>
          <cell r="E591">
            <v>1318</v>
          </cell>
          <cell r="F591">
            <v>1318</v>
          </cell>
          <cell r="G591">
            <v>1318</v>
          </cell>
          <cell r="H591">
            <v>1318</v>
          </cell>
          <cell r="I591">
            <v>1318</v>
          </cell>
          <cell r="J591">
            <v>1318</v>
          </cell>
          <cell r="K591">
            <v>1318</v>
          </cell>
          <cell r="L591">
            <v>1318</v>
          </cell>
          <cell r="M591">
            <v>1318</v>
          </cell>
          <cell r="N591">
            <v>1318</v>
          </cell>
          <cell r="O591">
            <v>1318</v>
          </cell>
          <cell r="P591">
            <v>1318</v>
          </cell>
          <cell r="Q591">
            <v>1318</v>
          </cell>
          <cell r="R591">
            <v>1318</v>
          </cell>
          <cell r="S591">
            <v>1318</v>
          </cell>
          <cell r="T591">
            <v>1318</v>
          </cell>
          <cell r="U591">
            <v>1318</v>
          </cell>
          <cell r="V591">
            <v>1318</v>
          </cell>
          <cell r="W591">
            <v>1318</v>
          </cell>
          <cell r="X591">
            <v>1318</v>
          </cell>
          <cell r="Y591">
            <v>1318</v>
          </cell>
          <cell r="Z591">
            <v>1318</v>
          </cell>
          <cell r="AA591">
            <v>1318</v>
          </cell>
        </row>
        <row r="592">
          <cell r="A592" t="str">
            <v>Saar Arlet</v>
          </cell>
          <cell r="B592">
            <v>1318</v>
          </cell>
          <cell r="C592">
            <v>1</v>
          </cell>
          <cell r="D592" t="str">
            <v>EST</v>
          </cell>
          <cell r="E592">
            <v>1268.3940172050591</v>
          </cell>
          <cell r="F592">
            <v>1268.3935546875</v>
          </cell>
          <cell r="G592">
            <v>1268.3935546875</v>
          </cell>
          <cell r="H592">
            <v>1268.3935546875</v>
          </cell>
          <cell r="I592">
            <v>1268.3935546875</v>
          </cell>
          <cell r="J592">
            <v>1268.3935546875</v>
          </cell>
          <cell r="K592">
            <v>1268.3935546875</v>
          </cell>
          <cell r="L592">
            <v>1268.3935546875</v>
          </cell>
          <cell r="M592">
            <v>1268.3935546875</v>
          </cell>
          <cell r="N592">
            <v>1268.3935546875</v>
          </cell>
          <cell r="O592">
            <v>1268.3935546875</v>
          </cell>
          <cell r="P592">
            <v>1268.3935546875</v>
          </cell>
          <cell r="Q592">
            <v>1268.3935546875</v>
          </cell>
          <cell r="R592">
            <v>1268.3935546875</v>
          </cell>
          <cell r="S592">
            <v>1268.3935546875</v>
          </cell>
          <cell r="T592">
            <v>1268.3935546875</v>
          </cell>
          <cell r="U592">
            <v>1268.3935546875</v>
          </cell>
          <cell r="V592">
            <v>1268.3935546875</v>
          </cell>
          <cell r="W592">
            <v>1268.3935546875</v>
          </cell>
          <cell r="X592">
            <v>1268.3935546875</v>
          </cell>
          <cell r="Y592">
            <v>1268.3935546875</v>
          </cell>
          <cell r="Z592">
            <v>1268.3935546875</v>
          </cell>
          <cell r="AA592">
            <v>1268.3935546875</v>
          </cell>
        </row>
        <row r="593">
          <cell r="A593" t="str">
            <v>Saareoja Margus</v>
          </cell>
          <cell r="B593" t="str">
            <v>IM</v>
          </cell>
          <cell r="C593" t="str">
            <v>NM</v>
          </cell>
          <cell r="D593" t="str">
            <v>EST</v>
          </cell>
          <cell r="E593">
            <v>1818</v>
          </cell>
          <cell r="F593">
            <v>1818</v>
          </cell>
          <cell r="G593">
            <v>1818</v>
          </cell>
          <cell r="H593">
            <v>1818</v>
          </cell>
          <cell r="I593">
            <v>1818</v>
          </cell>
          <cell r="J593">
            <v>25</v>
          </cell>
          <cell r="K593">
            <v>38.900709219858157</v>
          </cell>
          <cell r="L593">
            <v>38.90069580078125</v>
          </cell>
          <cell r="M593">
            <v>38.90069580078125</v>
          </cell>
          <cell r="N593">
            <v>38.90069580078125</v>
          </cell>
          <cell r="O593">
            <v>38.90069580078125</v>
          </cell>
          <cell r="P593">
            <v>38.90069580078125</v>
          </cell>
          <cell r="Q593">
            <v>38.90069580078125</v>
          </cell>
          <cell r="R593">
            <v>38.90069580078125</v>
          </cell>
          <cell r="S593">
            <v>38.90069580078125</v>
          </cell>
          <cell r="T593">
            <v>38.90069580078125</v>
          </cell>
          <cell r="U593">
            <v>38.90069580078125</v>
          </cell>
          <cell r="V593">
            <v>38.90069580078125</v>
          </cell>
          <cell r="W593">
            <v>38.90069580078125</v>
          </cell>
          <cell r="X593">
            <v>38.90069580078125</v>
          </cell>
          <cell r="Y593">
            <v>38.90069580078125</v>
          </cell>
          <cell r="Z593">
            <v>38.90069580078125</v>
          </cell>
          <cell r="AA593">
            <v>38.90069580078125</v>
          </cell>
        </row>
        <row r="594">
          <cell r="A594" t="str">
            <v>Saartok Jaan</v>
          </cell>
          <cell r="B594">
            <v>38.90069580078125</v>
          </cell>
          <cell r="C594">
            <v>1</v>
          </cell>
          <cell r="D594" t="str">
            <v>EST</v>
          </cell>
          <cell r="E594">
            <v>1579</v>
          </cell>
          <cell r="F594">
            <v>1579</v>
          </cell>
          <cell r="G594">
            <v>1579</v>
          </cell>
          <cell r="H594">
            <v>1579</v>
          </cell>
          <cell r="I594">
            <v>1579</v>
          </cell>
          <cell r="J594">
            <v>1579</v>
          </cell>
          <cell r="K594">
            <v>1579</v>
          </cell>
          <cell r="L594">
            <v>1579</v>
          </cell>
          <cell r="M594">
            <v>1579</v>
          </cell>
          <cell r="N594">
            <v>1579</v>
          </cell>
          <cell r="O594">
            <v>1579</v>
          </cell>
          <cell r="P594">
            <v>1579</v>
          </cell>
          <cell r="Q594">
            <v>1579</v>
          </cell>
          <cell r="R594">
            <v>1579</v>
          </cell>
          <cell r="S594">
            <v>1579</v>
          </cell>
          <cell r="T594">
            <v>1579</v>
          </cell>
          <cell r="U594">
            <v>1579</v>
          </cell>
          <cell r="V594">
            <v>1579</v>
          </cell>
          <cell r="W594">
            <v>1579</v>
          </cell>
          <cell r="X594">
            <v>1579</v>
          </cell>
          <cell r="Y594">
            <v>1579</v>
          </cell>
          <cell r="Z594">
            <v>1579</v>
          </cell>
          <cell r="AA594">
            <v>1579</v>
          </cell>
        </row>
        <row r="595">
          <cell r="A595" t="str">
            <v>Saginor Roman</v>
          </cell>
          <cell r="B595">
            <v>1579</v>
          </cell>
          <cell r="C595">
            <v>1</v>
          </cell>
          <cell r="D595" t="str">
            <v>RUS</v>
          </cell>
          <cell r="E595">
            <v>1677</v>
          </cell>
          <cell r="F595">
            <v>1677</v>
          </cell>
          <cell r="G595">
            <v>1677</v>
          </cell>
          <cell r="H595">
            <v>1677</v>
          </cell>
          <cell r="I595">
            <v>1677</v>
          </cell>
          <cell r="J595">
            <v>1677</v>
          </cell>
          <cell r="K595">
            <v>1677</v>
          </cell>
          <cell r="L595">
            <v>1677</v>
          </cell>
          <cell r="M595">
            <v>1677</v>
          </cell>
          <cell r="N595">
            <v>1677</v>
          </cell>
          <cell r="O595">
            <v>1677</v>
          </cell>
          <cell r="P595">
            <v>1677</v>
          </cell>
          <cell r="Q595">
            <v>1677</v>
          </cell>
          <cell r="R595">
            <v>1677</v>
          </cell>
          <cell r="S595">
            <v>1677</v>
          </cell>
          <cell r="T595">
            <v>1677</v>
          </cell>
          <cell r="U595">
            <v>1677</v>
          </cell>
          <cell r="V595">
            <v>1677</v>
          </cell>
          <cell r="W595">
            <v>1677</v>
          </cell>
          <cell r="X595">
            <v>1677</v>
          </cell>
          <cell r="Y595">
            <v>1677</v>
          </cell>
          <cell r="Z595">
            <v>1677</v>
          </cell>
          <cell r="AA595">
            <v>1677</v>
          </cell>
        </row>
        <row r="596">
          <cell r="A596" t="str">
            <v>Sakne Aigars</v>
          </cell>
          <cell r="B596">
            <v>1677</v>
          </cell>
          <cell r="C596">
            <v>4</v>
          </cell>
          <cell r="D596" t="str">
            <v>LAT</v>
          </cell>
          <cell r="E596">
            <v>1200</v>
          </cell>
          <cell r="F596">
            <v>1200</v>
          </cell>
          <cell r="G596">
            <v>1200</v>
          </cell>
          <cell r="H596">
            <v>1200</v>
          </cell>
          <cell r="I596">
            <v>1200</v>
          </cell>
          <cell r="J596">
            <v>1200</v>
          </cell>
          <cell r="K596">
            <v>1200</v>
          </cell>
          <cell r="L596">
            <v>1200</v>
          </cell>
          <cell r="M596">
            <v>1200</v>
          </cell>
          <cell r="N596">
            <v>1200</v>
          </cell>
          <cell r="O596">
            <v>1200</v>
          </cell>
          <cell r="P596">
            <v>1200</v>
          </cell>
          <cell r="Q596">
            <v>1200</v>
          </cell>
          <cell r="R596">
            <v>1200</v>
          </cell>
          <cell r="S596">
            <v>1200</v>
          </cell>
          <cell r="T596">
            <v>1200</v>
          </cell>
          <cell r="U596">
            <v>1200</v>
          </cell>
          <cell r="V596">
            <v>1200</v>
          </cell>
          <cell r="W596">
            <v>1200</v>
          </cell>
          <cell r="X596">
            <v>1200</v>
          </cell>
          <cell r="Y596">
            <v>1200</v>
          </cell>
          <cell r="Z596">
            <v>1200</v>
          </cell>
          <cell r="AA596">
            <v>1200</v>
          </cell>
        </row>
        <row r="597">
          <cell r="A597" t="str">
            <v>Saldenieks Juris</v>
          </cell>
          <cell r="B597">
            <v>1200</v>
          </cell>
          <cell r="C597">
            <v>1</v>
          </cell>
          <cell r="D597" t="str">
            <v>LAT</v>
          </cell>
          <cell r="E597">
            <v>1800</v>
          </cell>
          <cell r="F597">
            <v>1800</v>
          </cell>
          <cell r="G597">
            <v>1800</v>
          </cell>
          <cell r="H597">
            <v>1800</v>
          </cell>
          <cell r="I597">
            <v>1800</v>
          </cell>
          <cell r="J597">
            <v>1800</v>
          </cell>
          <cell r="K597">
            <v>1800</v>
          </cell>
          <cell r="L597">
            <v>1800</v>
          </cell>
          <cell r="M597">
            <v>1800</v>
          </cell>
          <cell r="N597">
            <v>1800</v>
          </cell>
          <cell r="O597">
            <v>1800</v>
          </cell>
          <cell r="P597">
            <v>1800</v>
          </cell>
          <cell r="Q597">
            <v>1800</v>
          </cell>
          <cell r="R597">
            <v>1800</v>
          </cell>
          <cell r="S597">
            <v>1800</v>
          </cell>
          <cell r="T597">
            <v>1800</v>
          </cell>
          <cell r="U597">
            <v>1800</v>
          </cell>
          <cell r="V597">
            <v>1800</v>
          </cell>
          <cell r="W597">
            <v>1800</v>
          </cell>
          <cell r="X597">
            <v>1800</v>
          </cell>
          <cell r="Y597">
            <v>1800</v>
          </cell>
          <cell r="Z597">
            <v>1800</v>
          </cell>
          <cell r="AA597">
            <v>1800</v>
          </cell>
        </row>
        <row r="598">
          <cell r="A598" t="str">
            <v>Satrevics Andrejs</v>
          </cell>
          <cell r="B598">
            <v>1800</v>
          </cell>
          <cell r="C598">
            <v>1800</v>
          </cell>
          <cell r="D598" t="str">
            <v>LAT</v>
          </cell>
          <cell r="E598">
            <v>1455</v>
          </cell>
          <cell r="F598">
            <v>1455</v>
          </cell>
          <cell r="G598">
            <v>1455</v>
          </cell>
          <cell r="H598">
            <v>1455</v>
          </cell>
          <cell r="I598">
            <v>1455</v>
          </cell>
          <cell r="J598">
            <v>1455</v>
          </cell>
          <cell r="K598">
            <v>1455</v>
          </cell>
          <cell r="L598">
            <v>1455</v>
          </cell>
          <cell r="M598">
            <v>1455</v>
          </cell>
          <cell r="N598">
            <v>1455</v>
          </cell>
          <cell r="O598">
            <v>1455</v>
          </cell>
          <cell r="P598">
            <v>1455</v>
          </cell>
          <cell r="Q598">
            <v>1455</v>
          </cell>
          <cell r="R598">
            <v>1455</v>
          </cell>
          <cell r="S598">
            <v>1455</v>
          </cell>
          <cell r="T598">
            <v>1455</v>
          </cell>
          <cell r="U598">
            <v>1455</v>
          </cell>
          <cell r="V598">
            <v>1455</v>
          </cell>
          <cell r="W598">
            <v>1455</v>
          </cell>
          <cell r="X598">
            <v>1455</v>
          </cell>
          <cell r="Y598">
            <v>1455</v>
          </cell>
          <cell r="Z598">
            <v>1455</v>
          </cell>
          <cell r="AA598">
            <v>1455</v>
          </cell>
        </row>
        <row r="599">
          <cell r="A599" t="str">
            <v>Saulitis Janis</v>
          </cell>
          <cell r="B599" t="str">
            <v>IGM</v>
          </cell>
          <cell r="C599" t="str">
            <v>CM</v>
          </cell>
          <cell r="D599" t="str">
            <v>LAT</v>
          </cell>
          <cell r="E599">
            <v>1733</v>
          </cell>
          <cell r="F599">
            <v>1733</v>
          </cell>
          <cell r="G599">
            <v>1733</v>
          </cell>
          <cell r="H599">
            <v>1733</v>
          </cell>
          <cell r="I599">
            <v>1733</v>
          </cell>
          <cell r="J599">
            <v>1733</v>
          </cell>
          <cell r="K599">
            <v>1733</v>
          </cell>
          <cell r="L599">
            <v>1733</v>
          </cell>
          <cell r="M599">
            <v>1733</v>
          </cell>
          <cell r="N599">
            <v>1733</v>
          </cell>
          <cell r="O599">
            <v>1733</v>
          </cell>
          <cell r="P599">
            <v>1733</v>
          </cell>
          <cell r="Q599">
            <v>1733</v>
          </cell>
          <cell r="R599">
            <v>1733</v>
          </cell>
          <cell r="S599">
            <v>1733</v>
          </cell>
          <cell r="T599">
            <v>1733</v>
          </cell>
          <cell r="U599">
            <v>1733</v>
          </cell>
          <cell r="V599">
            <v>1733</v>
          </cell>
          <cell r="W599">
            <v>1733</v>
          </cell>
          <cell r="X599">
            <v>1733</v>
          </cell>
          <cell r="Y599">
            <v>1733</v>
          </cell>
          <cell r="Z599">
            <v>1733</v>
          </cell>
          <cell r="AA599">
            <v>1733</v>
          </cell>
        </row>
        <row r="600">
          <cell r="A600" t="str">
            <v>Savinskij Nikolaj</v>
          </cell>
          <cell r="B600">
            <v>1733</v>
          </cell>
          <cell r="C600">
            <v>1733</v>
          </cell>
          <cell r="D600" t="str">
            <v>RUS</v>
          </cell>
          <cell r="E600">
            <v>1240.1835853093071</v>
          </cell>
          <cell r="F600">
            <v>1240.1826171875</v>
          </cell>
          <cell r="G600">
            <v>1240.1826171875</v>
          </cell>
          <cell r="H600">
            <v>26</v>
          </cell>
          <cell r="I600">
            <v>8.9953347788948026</v>
          </cell>
          <cell r="J600">
            <v>8.995330810546875</v>
          </cell>
          <cell r="K600">
            <v>8.995330810546875</v>
          </cell>
          <cell r="L600">
            <v>8.995330810546875</v>
          </cell>
          <cell r="M600">
            <v>8.995330810546875</v>
          </cell>
          <cell r="N600">
            <v>8.995330810546875</v>
          </cell>
          <cell r="O600">
            <v>8.995330810546875</v>
          </cell>
          <cell r="P600">
            <v>8.995330810546875</v>
          </cell>
          <cell r="Q600">
            <v>8.995330810546875</v>
          </cell>
          <cell r="R600">
            <v>8.995330810546875</v>
          </cell>
          <cell r="S600">
            <v>8.995330810546875</v>
          </cell>
          <cell r="T600">
            <v>8.995330810546875</v>
          </cell>
          <cell r="U600">
            <v>8.995330810546875</v>
          </cell>
          <cell r="V600">
            <v>8.995330810546875</v>
          </cell>
          <cell r="W600">
            <v>8.995330810546875</v>
          </cell>
          <cell r="X600">
            <v>8.995330810546875</v>
          </cell>
          <cell r="Y600">
            <v>8.995330810546875</v>
          </cell>
          <cell r="Z600">
            <v>8.995330810546875</v>
          </cell>
          <cell r="AA600">
            <v>8.995330810546875</v>
          </cell>
        </row>
        <row r="601">
          <cell r="A601" t="str">
            <v xml:space="preserve">Schmidt Olev </v>
          </cell>
          <cell r="B601">
            <v>8.995330810546875</v>
          </cell>
          <cell r="C601">
            <v>1</v>
          </cell>
          <cell r="D601" t="str">
            <v>EST</v>
          </cell>
          <cell r="E601">
            <v>1800</v>
          </cell>
          <cell r="F601">
            <v>1800</v>
          </cell>
          <cell r="G601">
            <v>1800</v>
          </cell>
          <cell r="H601">
            <v>1800</v>
          </cell>
          <cell r="I601">
            <v>1800</v>
          </cell>
          <cell r="J601">
            <v>1800</v>
          </cell>
          <cell r="K601">
            <v>1800</v>
          </cell>
          <cell r="L601">
            <v>1800</v>
          </cell>
          <cell r="M601">
            <v>1800</v>
          </cell>
          <cell r="N601">
            <v>1800</v>
          </cell>
          <cell r="O601">
            <v>1800</v>
          </cell>
          <cell r="P601">
            <v>1800</v>
          </cell>
          <cell r="Q601">
            <v>1800</v>
          </cell>
          <cell r="R601">
            <v>1800</v>
          </cell>
          <cell r="S601">
            <v>1800</v>
          </cell>
          <cell r="T601">
            <v>1800</v>
          </cell>
          <cell r="U601">
            <v>1800</v>
          </cell>
          <cell r="V601">
            <v>1800</v>
          </cell>
          <cell r="W601">
            <v>1800</v>
          </cell>
          <cell r="X601">
            <v>1800</v>
          </cell>
          <cell r="Y601">
            <v>1800</v>
          </cell>
          <cell r="Z601">
            <v>1800</v>
          </cell>
          <cell r="AA601">
            <v>1800</v>
          </cell>
        </row>
        <row r="602">
          <cell r="A602" t="str">
            <v>Seeder Evert</v>
          </cell>
          <cell r="B602">
            <v>1800</v>
          </cell>
          <cell r="C602">
            <v>1800</v>
          </cell>
          <cell r="D602" t="str">
            <v>EST</v>
          </cell>
          <cell r="E602">
            <v>1195.4691169006765</v>
          </cell>
          <cell r="F602">
            <v>1195.46875</v>
          </cell>
          <cell r="G602">
            <v>1195.46875</v>
          </cell>
          <cell r="H602">
            <v>1195.46875</v>
          </cell>
          <cell r="I602">
            <v>1195.46875</v>
          </cell>
          <cell r="J602">
            <v>1195.46875</v>
          </cell>
          <cell r="K602">
            <v>1195.46875</v>
          </cell>
          <cell r="L602">
            <v>1195.46875</v>
          </cell>
          <cell r="M602">
            <v>1195.46875</v>
          </cell>
          <cell r="N602">
            <v>1195.46875</v>
          </cell>
          <cell r="O602">
            <v>1195.46875</v>
          </cell>
          <cell r="P602">
            <v>1195.46875</v>
          </cell>
          <cell r="Q602">
            <v>1195.46875</v>
          </cell>
          <cell r="R602">
            <v>1195.46875</v>
          </cell>
          <cell r="S602">
            <v>1195.46875</v>
          </cell>
          <cell r="T602">
            <v>1195.46875</v>
          </cell>
          <cell r="U602">
            <v>1195.46875</v>
          </cell>
          <cell r="V602">
            <v>1195.46875</v>
          </cell>
          <cell r="W602">
            <v>1195.46875</v>
          </cell>
          <cell r="X602">
            <v>1195.46875</v>
          </cell>
          <cell r="Y602">
            <v>1195.46875</v>
          </cell>
          <cell r="Z602">
            <v>1195.46875</v>
          </cell>
          <cell r="AA602">
            <v>1195.46875</v>
          </cell>
        </row>
        <row r="603">
          <cell r="A603" t="str">
            <v>Seflers Emils</v>
          </cell>
          <cell r="B603">
            <v>1195.46875</v>
          </cell>
          <cell r="C603">
            <v>1195.46875</v>
          </cell>
          <cell r="D603" t="str">
            <v>LAT</v>
          </cell>
          <cell r="E603">
            <v>1632</v>
          </cell>
          <cell r="F603">
            <v>1632</v>
          </cell>
          <cell r="G603">
            <v>1632</v>
          </cell>
          <cell r="H603">
            <v>1632</v>
          </cell>
          <cell r="I603">
            <v>1632</v>
          </cell>
          <cell r="J603">
            <v>11</v>
          </cell>
          <cell r="K603">
            <v>60.283018867924532</v>
          </cell>
          <cell r="L603">
            <v>60.282989501953125</v>
          </cell>
          <cell r="M603">
            <v>60.282989501953125</v>
          </cell>
          <cell r="N603">
            <v>60.282989501953125</v>
          </cell>
          <cell r="O603">
            <v>60.282989501953125</v>
          </cell>
          <cell r="P603">
            <v>60.282989501953125</v>
          </cell>
          <cell r="Q603">
            <v>60.282989501953125</v>
          </cell>
          <cell r="R603">
            <v>60.282989501953125</v>
          </cell>
          <cell r="S603">
            <v>60.282989501953125</v>
          </cell>
          <cell r="T603">
            <v>60.282989501953125</v>
          </cell>
          <cell r="U603">
            <v>60.282989501953125</v>
          </cell>
          <cell r="V603">
            <v>60.282989501953125</v>
          </cell>
          <cell r="W603">
            <v>60.282989501953125</v>
          </cell>
          <cell r="X603">
            <v>60.282989501953125</v>
          </cell>
          <cell r="Y603">
            <v>60.282989501953125</v>
          </cell>
          <cell r="Z603">
            <v>60.282989501953125</v>
          </cell>
          <cell r="AA603">
            <v>60.282989501953125</v>
          </cell>
        </row>
        <row r="604">
          <cell r="A604" t="str">
            <v>Seglins Edmunds</v>
          </cell>
          <cell r="B604">
            <v>60.282989501953125</v>
          </cell>
          <cell r="C604">
            <v>4</v>
          </cell>
          <cell r="D604" t="str">
            <v>LAT</v>
          </cell>
          <cell r="E604">
            <v>1200</v>
          </cell>
          <cell r="F604">
            <v>1200</v>
          </cell>
          <cell r="G604">
            <v>1200</v>
          </cell>
          <cell r="H604">
            <v>1200</v>
          </cell>
          <cell r="I604">
            <v>1200</v>
          </cell>
          <cell r="J604">
            <v>1200</v>
          </cell>
          <cell r="K604">
            <v>1200</v>
          </cell>
          <cell r="L604">
            <v>1200</v>
          </cell>
          <cell r="M604">
            <v>1200</v>
          </cell>
          <cell r="N604">
            <v>1200</v>
          </cell>
          <cell r="O604">
            <v>1200</v>
          </cell>
          <cell r="P604">
            <v>1200</v>
          </cell>
          <cell r="Q604">
            <v>1200</v>
          </cell>
          <cell r="R604">
            <v>1200</v>
          </cell>
          <cell r="S604">
            <v>1200</v>
          </cell>
          <cell r="T604">
            <v>1200</v>
          </cell>
          <cell r="U604">
            <v>1200</v>
          </cell>
          <cell r="V604">
            <v>1200</v>
          </cell>
          <cell r="W604">
            <v>1200</v>
          </cell>
          <cell r="X604">
            <v>1200</v>
          </cell>
          <cell r="Y604">
            <v>1200</v>
          </cell>
          <cell r="Z604">
            <v>1200</v>
          </cell>
          <cell r="AA604">
            <v>1200</v>
          </cell>
        </row>
        <row r="605">
          <cell r="A605" t="str">
            <v>Seidelberg Avo</v>
          </cell>
          <cell r="B605">
            <v>1200</v>
          </cell>
          <cell r="C605">
            <v>1200</v>
          </cell>
          <cell r="D605" t="str">
            <v>EST</v>
          </cell>
          <cell r="E605">
            <v>1216</v>
          </cell>
          <cell r="F605">
            <v>1216</v>
          </cell>
          <cell r="G605">
            <v>1216</v>
          </cell>
          <cell r="H605">
            <v>1216</v>
          </cell>
          <cell r="I605">
            <v>1216</v>
          </cell>
          <cell r="J605">
            <v>1216</v>
          </cell>
          <cell r="K605">
            <v>1216</v>
          </cell>
          <cell r="L605">
            <v>1216</v>
          </cell>
          <cell r="M605">
            <v>1216</v>
          </cell>
          <cell r="N605">
            <v>1216</v>
          </cell>
          <cell r="O605">
            <v>1216</v>
          </cell>
          <cell r="P605">
            <v>1216</v>
          </cell>
          <cell r="Q605">
            <v>1216</v>
          </cell>
          <cell r="R605">
            <v>1216</v>
          </cell>
          <cell r="S605">
            <v>1216</v>
          </cell>
          <cell r="T605">
            <v>1216</v>
          </cell>
          <cell r="U605">
            <v>1216</v>
          </cell>
          <cell r="V605">
            <v>1216</v>
          </cell>
          <cell r="W605">
            <v>1216</v>
          </cell>
          <cell r="X605">
            <v>1216</v>
          </cell>
          <cell r="Y605">
            <v>1216</v>
          </cell>
          <cell r="Z605">
            <v>1216</v>
          </cell>
          <cell r="AA605">
            <v>1216</v>
          </cell>
        </row>
        <row r="606">
          <cell r="A606" t="str">
            <v>Semikopenko Anatoliy</v>
          </cell>
          <cell r="B606">
            <v>1216</v>
          </cell>
          <cell r="C606">
            <v>4</v>
          </cell>
          <cell r="D606" t="str">
            <v>UKR</v>
          </cell>
          <cell r="E606">
            <v>1200</v>
          </cell>
          <cell r="F606">
            <v>1200</v>
          </cell>
          <cell r="G606">
            <v>1200</v>
          </cell>
          <cell r="H606">
            <v>1200</v>
          </cell>
          <cell r="I606">
            <v>1200</v>
          </cell>
          <cell r="J606">
            <v>1200</v>
          </cell>
          <cell r="K606">
            <v>1200</v>
          </cell>
          <cell r="L606">
            <v>1200</v>
          </cell>
          <cell r="M606">
            <v>1200</v>
          </cell>
          <cell r="N606">
            <v>1200</v>
          </cell>
          <cell r="O606">
            <v>1200</v>
          </cell>
          <cell r="P606">
            <v>1200</v>
          </cell>
          <cell r="Q606">
            <v>1200</v>
          </cell>
          <cell r="R606">
            <v>1200</v>
          </cell>
          <cell r="S606">
            <v>1200</v>
          </cell>
          <cell r="T606">
            <v>1200</v>
          </cell>
          <cell r="U606">
            <v>1200</v>
          </cell>
          <cell r="V606">
            <v>1200</v>
          </cell>
          <cell r="W606">
            <v>1200</v>
          </cell>
          <cell r="X606">
            <v>1200</v>
          </cell>
          <cell r="Y606">
            <v>1200</v>
          </cell>
          <cell r="Z606">
            <v>1200</v>
          </cell>
          <cell r="AA606">
            <v>1200</v>
          </cell>
        </row>
        <row r="607">
          <cell r="A607" t="str">
            <v>Semjonovs Jurijs</v>
          </cell>
          <cell r="B607">
            <v>1200</v>
          </cell>
          <cell r="C607">
            <v>1200</v>
          </cell>
          <cell r="D607" t="str">
            <v>LAT</v>
          </cell>
          <cell r="E607">
            <v>1728.3617760054724</v>
          </cell>
          <cell r="F607">
            <v>1728.361328125</v>
          </cell>
          <cell r="G607">
            <v>1728.361328125</v>
          </cell>
          <cell r="H607">
            <v>1728.361328125</v>
          </cell>
          <cell r="I607">
            <v>1728.361328125</v>
          </cell>
          <cell r="J607">
            <v>1728.361328125</v>
          </cell>
          <cell r="K607">
            <v>1728.361328125</v>
          </cell>
          <cell r="L607">
            <v>1728.361328125</v>
          </cell>
          <cell r="M607">
            <v>1728.361328125</v>
          </cell>
          <cell r="N607">
            <v>1728.361328125</v>
          </cell>
          <cell r="O607">
            <v>1728.361328125</v>
          </cell>
          <cell r="P607">
            <v>1728.361328125</v>
          </cell>
          <cell r="Q607">
            <v>1728.361328125</v>
          </cell>
          <cell r="R607">
            <v>1728.361328125</v>
          </cell>
          <cell r="S607">
            <v>1728.361328125</v>
          </cell>
          <cell r="T607">
            <v>1728.361328125</v>
          </cell>
          <cell r="U607">
            <v>1728.361328125</v>
          </cell>
          <cell r="V607">
            <v>1728.361328125</v>
          </cell>
          <cell r="W607">
            <v>1728.361328125</v>
          </cell>
          <cell r="X607">
            <v>1728.361328125</v>
          </cell>
          <cell r="Y607">
            <v>1728.361328125</v>
          </cell>
          <cell r="Z607">
            <v>1728.361328125</v>
          </cell>
          <cell r="AA607">
            <v>1728.361328125</v>
          </cell>
        </row>
        <row r="608">
          <cell r="A608" t="str">
            <v>Senhofs Guntis</v>
          </cell>
          <cell r="B608">
            <v>1728.361328125</v>
          </cell>
          <cell r="C608">
            <v>2</v>
          </cell>
          <cell r="D608" t="str">
            <v>LAT</v>
          </cell>
          <cell r="E608">
            <v>1600</v>
          </cell>
          <cell r="F608">
            <v>1600</v>
          </cell>
          <cell r="G608">
            <v>1600</v>
          </cell>
          <cell r="H608">
            <v>1600</v>
          </cell>
          <cell r="I608">
            <v>1600</v>
          </cell>
          <cell r="J608">
            <v>1600</v>
          </cell>
          <cell r="K608">
            <v>1600</v>
          </cell>
          <cell r="L608">
            <v>1600</v>
          </cell>
          <cell r="M608">
            <v>1600</v>
          </cell>
          <cell r="N608">
            <v>1600</v>
          </cell>
          <cell r="O608">
            <v>1600</v>
          </cell>
          <cell r="P608">
            <v>1600</v>
          </cell>
          <cell r="Q608">
            <v>1600</v>
          </cell>
          <cell r="R608">
            <v>1600</v>
          </cell>
          <cell r="S608">
            <v>1600</v>
          </cell>
          <cell r="T608">
            <v>1600</v>
          </cell>
          <cell r="U608">
            <v>1600</v>
          </cell>
          <cell r="V608">
            <v>1600</v>
          </cell>
          <cell r="W608">
            <v>1600</v>
          </cell>
          <cell r="X608">
            <v>1600</v>
          </cell>
          <cell r="Y608">
            <v>1600</v>
          </cell>
          <cell r="Z608">
            <v>1600</v>
          </cell>
          <cell r="AA608">
            <v>1600</v>
          </cell>
        </row>
        <row r="609">
          <cell r="A609" t="str">
            <v>Senins Andris</v>
          </cell>
          <cell r="B609">
            <v>1600</v>
          </cell>
          <cell r="C609">
            <v>4</v>
          </cell>
          <cell r="D609" t="str">
            <v>LAT</v>
          </cell>
          <cell r="E609">
            <v>1307.4290096268626</v>
          </cell>
          <cell r="F609">
            <v>1307.4287109375</v>
          </cell>
          <cell r="G609">
            <v>1307.4287109375</v>
          </cell>
          <cell r="H609">
            <v>1307.4287109375</v>
          </cell>
          <cell r="I609">
            <v>1307.4287109375</v>
          </cell>
          <cell r="J609">
            <v>1307.4287109375</v>
          </cell>
          <cell r="K609">
            <v>1307.4287109375</v>
          </cell>
          <cell r="L609">
            <v>1307.4287109375</v>
          </cell>
          <cell r="M609">
            <v>1307.4287109375</v>
          </cell>
          <cell r="N609">
            <v>1307.4287109375</v>
          </cell>
          <cell r="O609">
            <v>1307.4287109375</v>
          </cell>
          <cell r="P609">
            <v>1307.4287109375</v>
          </cell>
          <cell r="Q609">
            <v>1307.4287109375</v>
          </cell>
          <cell r="R609">
            <v>1307.4287109375</v>
          </cell>
          <cell r="S609">
            <v>1307.4287109375</v>
          </cell>
          <cell r="T609">
            <v>1307.4287109375</v>
          </cell>
          <cell r="U609">
            <v>1307.4287109375</v>
          </cell>
          <cell r="V609">
            <v>1307.4287109375</v>
          </cell>
          <cell r="W609">
            <v>1307.4287109375</v>
          </cell>
          <cell r="X609">
            <v>1307.4287109375</v>
          </cell>
          <cell r="Y609">
            <v>1307.4287109375</v>
          </cell>
          <cell r="Z609">
            <v>1307.4287109375</v>
          </cell>
          <cell r="AA609">
            <v>1307.4287109375</v>
          </cell>
        </row>
        <row r="610">
          <cell r="A610" t="str">
            <v>Senjonovs Jurijs</v>
          </cell>
          <cell r="B610">
            <v>1307.4287109375</v>
          </cell>
          <cell r="C610">
            <v>3</v>
          </cell>
          <cell r="D610" t="str">
            <v>LAT</v>
          </cell>
          <cell r="E610">
            <v>1400</v>
          </cell>
          <cell r="F610">
            <v>1400</v>
          </cell>
          <cell r="G610">
            <v>1400</v>
          </cell>
          <cell r="H610">
            <v>1400</v>
          </cell>
          <cell r="I610">
            <v>1400</v>
          </cell>
          <cell r="J610">
            <v>1400</v>
          </cell>
          <cell r="K610">
            <v>1400</v>
          </cell>
          <cell r="L610">
            <v>1400</v>
          </cell>
          <cell r="M610">
            <v>1400</v>
          </cell>
          <cell r="N610">
            <v>1400</v>
          </cell>
          <cell r="O610">
            <v>1400</v>
          </cell>
          <cell r="P610">
            <v>1400</v>
          </cell>
          <cell r="Q610">
            <v>1400</v>
          </cell>
          <cell r="R610">
            <v>1400</v>
          </cell>
          <cell r="S610">
            <v>1400</v>
          </cell>
          <cell r="T610">
            <v>1400</v>
          </cell>
          <cell r="U610">
            <v>1400</v>
          </cell>
          <cell r="V610">
            <v>1400</v>
          </cell>
          <cell r="W610">
            <v>1400</v>
          </cell>
          <cell r="X610">
            <v>1400</v>
          </cell>
          <cell r="Y610">
            <v>1400</v>
          </cell>
          <cell r="Z610">
            <v>1400</v>
          </cell>
          <cell r="AA610">
            <v>1400</v>
          </cell>
        </row>
        <row r="611">
          <cell r="A611" t="str">
            <v>Sergachev Sergey</v>
          </cell>
          <cell r="B611">
            <v>1400</v>
          </cell>
          <cell r="C611">
            <v>1</v>
          </cell>
          <cell r="D611" t="str">
            <v>RUS</v>
          </cell>
          <cell r="E611">
            <v>1744.6339855446538</v>
          </cell>
          <cell r="F611">
            <v>1744.6337890625</v>
          </cell>
          <cell r="G611">
            <v>1744.6337890625</v>
          </cell>
          <cell r="H611">
            <v>1744.6337890625</v>
          </cell>
          <cell r="I611">
            <v>1744.6337890625</v>
          </cell>
          <cell r="J611">
            <v>1744.6337890625</v>
          </cell>
          <cell r="K611">
            <v>1744.6337890625</v>
          </cell>
          <cell r="L611">
            <v>1744.6337890625</v>
          </cell>
          <cell r="M611">
            <v>1744.6337890625</v>
          </cell>
          <cell r="N611">
            <v>1744.6337890625</v>
          </cell>
          <cell r="O611">
            <v>1744.6337890625</v>
          </cell>
          <cell r="P611">
            <v>1744.6337890625</v>
          </cell>
          <cell r="Q611">
            <v>1744.6337890625</v>
          </cell>
          <cell r="R611">
            <v>1744.6337890625</v>
          </cell>
          <cell r="S611">
            <v>1744.6337890625</v>
          </cell>
          <cell r="T611">
            <v>1744.6337890625</v>
          </cell>
          <cell r="U611">
            <v>1744.6337890625</v>
          </cell>
          <cell r="V611">
            <v>1744.6337890625</v>
          </cell>
          <cell r="W611">
            <v>1744.6337890625</v>
          </cell>
          <cell r="X611">
            <v>1744.6337890625</v>
          </cell>
          <cell r="Y611">
            <v>1744.6337890625</v>
          </cell>
          <cell r="Z611">
            <v>1744.6337890625</v>
          </cell>
          <cell r="AA611">
            <v>1744.6337890625</v>
          </cell>
        </row>
        <row r="612">
          <cell r="A612" t="str">
            <v>Sergeev Vladimir</v>
          </cell>
          <cell r="B612">
            <v>1744.6337890625</v>
          </cell>
          <cell r="C612">
            <v>1744.6337890625</v>
          </cell>
          <cell r="D612" t="str">
            <v>RUS</v>
          </cell>
          <cell r="E612">
            <v>1442.9607385743632</v>
          </cell>
          <cell r="F612">
            <v>1442.9599609375</v>
          </cell>
          <cell r="G612">
            <v>1442.9599609375</v>
          </cell>
          <cell r="H612">
            <v>1442.9599609375</v>
          </cell>
          <cell r="I612">
            <v>1442.9599609375</v>
          </cell>
          <cell r="J612">
            <v>1442.9599609375</v>
          </cell>
          <cell r="K612">
            <v>1442.9599609375</v>
          </cell>
          <cell r="L612">
            <v>1442.9599609375</v>
          </cell>
          <cell r="M612">
            <v>1442.9599609375</v>
          </cell>
          <cell r="N612">
            <v>1442.9599609375</v>
          </cell>
          <cell r="O612">
            <v>1442.9599609375</v>
          </cell>
          <cell r="P612">
            <v>1442.9599609375</v>
          </cell>
          <cell r="Q612">
            <v>1442.9599609375</v>
          </cell>
          <cell r="R612">
            <v>1442.9599609375</v>
          </cell>
          <cell r="S612">
            <v>1442.9599609375</v>
          </cell>
          <cell r="T612">
            <v>1442.9599609375</v>
          </cell>
          <cell r="U612">
            <v>1442.9599609375</v>
          </cell>
          <cell r="V612">
            <v>1442.9599609375</v>
          </cell>
          <cell r="W612">
            <v>1442.9599609375</v>
          </cell>
          <cell r="X612">
            <v>1442.9599609375</v>
          </cell>
          <cell r="Y612">
            <v>1442.9599609375</v>
          </cell>
          <cell r="Z612">
            <v>1442.9599609375</v>
          </cell>
          <cell r="AA612">
            <v>1442.9599609375</v>
          </cell>
        </row>
        <row r="613">
          <cell r="A613" t="str">
            <v>Sersnovs Vasilijs</v>
          </cell>
          <cell r="B613">
            <v>1442.9599609375</v>
          </cell>
          <cell r="C613">
            <v>1</v>
          </cell>
          <cell r="D613" t="str">
            <v>LAT</v>
          </cell>
          <cell r="E613">
            <v>1877.7930324034241</v>
          </cell>
          <cell r="F613">
            <v>1877.79296875</v>
          </cell>
          <cell r="G613">
            <v>1877.79296875</v>
          </cell>
          <cell r="H613">
            <v>1877.79296875</v>
          </cell>
          <cell r="I613">
            <v>1877.79296875</v>
          </cell>
          <cell r="J613">
            <v>1877.79296875</v>
          </cell>
          <cell r="K613">
            <v>1877.79296875</v>
          </cell>
          <cell r="L613">
            <v>1877.79296875</v>
          </cell>
          <cell r="M613">
            <v>1877.79296875</v>
          </cell>
          <cell r="N613">
            <v>1877.79296875</v>
          </cell>
          <cell r="O613">
            <v>1877.79296875</v>
          </cell>
          <cell r="P613">
            <v>1877.79296875</v>
          </cell>
          <cell r="Q613">
            <v>1877.79296875</v>
          </cell>
          <cell r="R613">
            <v>1877.79296875</v>
          </cell>
          <cell r="S613">
            <v>1877.79296875</v>
          </cell>
          <cell r="T613">
            <v>1877.79296875</v>
          </cell>
          <cell r="U613">
            <v>1877.79296875</v>
          </cell>
          <cell r="V613">
            <v>1877.79296875</v>
          </cell>
          <cell r="W613">
            <v>1877.79296875</v>
          </cell>
          <cell r="X613">
            <v>1877.79296875</v>
          </cell>
          <cell r="Y613">
            <v>1877.79296875</v>
          </cell>
          <cell r="Z613">
            <v>1877.79296875</v>
          </cell>
          <cell r="AA613">
            <v>1877.79296875</v>
          </cell>
        </row>
        <row r="614">
          <cell r="A614" t="str">
            <v>Shaidulin Vakhit</v>
          </cell>
          <cell r="B614">
            <v>1877.79296875</v>
          </cell>
          <cell r="C614">
            <v>1</v>
          </cell>
          <cell r="D614" t="str">
            <v>RUS</v>
          </cell>
          <cell r="E614">
            <v>1696.0901153769912</v>
          </cell>
          <cell r="F614">
            <v>1696.08984375</v>
          </cell>
          <cell r="G614">
            <v>1696.08984375</v>
          </cell>
          <cell r="H614">
            <v>8</v>
          </cell>
          <cell r="I614">
            <v>57.966476330815993</v>
          </cell>
          <cell r="J614">
            <v>57.966461181640625</v>
          </cell>
          <cell r="K614">
            <v>57.966461181640625</v>
          </cell>
          <cell r="L614">
            <v>57.966461181640625</v>
          </cell>
          <cell r="M614">
            <v>57.966461181640625</v>
          </cell>
          <cell r="N614">
            <v>57.966461181640625</v>
          </cell>
          <cell r="O614">
            <v>57.966461181640625</v>
          </cell>
          <cell r="P614">
            <v>57.966461181640625</v>
          </cell>
          <cell r="Q614">
            <v>57.966461181640625</v>
          </cell>
          <cell r="R614">
            <v>57.966461181640625</v>
          </cell>
          <cell r="S614">
            <v>57.966461181640625</v>
          </cell>
          <cell r="T614">
            <v>57.966461181640625</v>
          </cell>
          <cell r="U614">
            <v>57.966461181640625</v>
          </cell>
          <cell r="V614">
            <v>57.966461181640625</v>
          </cell>
          <cell r="W614">
            <v>57.966461181640625</v>
          </cell>
          <cell r="X614">
            <v>57.966461181640625</v>
          </cell>
          <cell r="Y614">
            <v>57.966461181640625</v>
          </cell>
          <cell r="Z614">
            <v>57.966461181640625</v>
          </cell>
          <cell r="AA614">
            <v>57.966461181640625</v>
          </cell>
        </row>
        <row r="615">
          <cell r="A615" t="str">
            <v>Shalimov Dmitry</v>
          </cell>
          <cell r="B615">
            <v>57.966461181640625</v>
          </cell>
          <cell r="C615">
            <v>3</v>
          </cell>
          <cell r="D615" t="str">
            <v>RUS</v>
          </cell>
          <cell r="E615">
            <v>1400</v>
          </cell>
          <cell r="F615">
            <v>1400</v>
          </cell>
          <cell r="G615">
            <v>1400</v>
          </cell>
          <cell r="H615">
            <v>1400</v>
          </cell>
          <cell r="I615">
            <v>1400</v>
          </cell>
          <cell r="J615">
            <v>1400</v>
          </cell>
          <cell r="K615">
            <v>1400</v>
          </cell>
          <cell r="L615">
            <v>1400</v>
          </cell>
          <cell r="M615">
            <v>1400</v>
          </cell>
          <cell r="N615">
            <v>1400</v>
          </cell>
          <cell r="O615">
            <v>1400</v>
          </cell>
          <cell r="P615">
            <v>1400</v>
          </cell>
          <cell r="Q615">
            <v>1400</v>
          </cell>
          <cell r="R615">
            <v>1400</v>
          </cell>
          <cell r="S615">
            <v>1400</v>
          </cell>
          <cell r="T615">
            <v>1400</v>
          </cell>
          <cell r="U615">
            <v>1400</v>
          </cell>
          <cell r="V615">
            <v>1400</v>
          </cell>
          <cell r="W615">
            <v>1400</v>
          </cell>
          <cell r="X615">
            <v>1400</v>
          </cell>
          <cell r="Y615">
            <v>1400</v>
          </cell>
          <cell r="Z615">
            <v>1400</v>
          </cell>
          <cell r="AA615">
            <v>1400</v>
          </cell>
        </row>
        <row r="616">
          <cell r="A616" t="str">
            <v>Sharapov Juriy</v>
          </cell>
          <cell r="B616">
            <v>1400</v>
          </cell>
          <cell r="C616">
            <v>3</v>
          </cell>
          <cell r="D616" t="str">
            <v>RUS</v>
          </cell>
          <cell r="E616">
            <v>1400</v>
          </cell>
          <cell r="F616">
            <v>1400</v>
          </cell>
          <cell r="G616">
            <v>1400</v>
          </cell>
          <cell r="H616">
            <v>1400</v>
          </cell>
          <cell r="I616">
            <v>1400</v>
          </cell>
          <cell r="J616">
            <v>1400</v>
          </cell>
          <cell r="K616">
            <v>1400</v>
          </cell>
          <cell r="L616">
            <v>1400</v>
          </cell>
          <cell r="M616">
            <v>1400</v>
          </cell>
          <cell r="N616">
            <v>1400</v>
          </cell>
          <cell r="O616">
            <v>1400</v>
          </cell>
          <cell r="P616">
            <v>1400</v>
          </cell>
          <cell r="Q616">
            <v>1400</v>
          </cell>
          <cell r="R616">
            <v>1400</v>
          </cell>
          <cell r="S616">
            <v>1400</v>
          </cell>
          <cell r="T616">
            <v>1400</v>
          </cell>
          <cell r="U616">
            <v>1400</v>
          </cell>
          <cell r="V616">
            <v>1400</v>
          </cell>
          <cell r="W616">
            <v>1400</v>
          </cell>
          <cell r="X616">
            <v>1400</v>
          </cell>
          <cell r="Y616">
            <v>1400</v>
          </cell>
          <cell r="Z616">
            <v>1400</v>
          </cell>
          <cell r="AA616">
            <v>1400</v>
          </cell>
        </row>
        <row r="617">
          <cell r="A617" t="str">
            <v>Shavykin Vladislav</v>
          </cell>
          <cell r="B617">
            <v>1400</v>
          </cell>
          <cell r="C617">
            <v>3</v>
          </cell>
          <cell r="D617" t="str">
            <v>RUS</v>
          </cell>
          <cell r="E617">
            <v>1386.2928183807949</v>
          </cell>
          <cell r="F617">
            <v>1386.2919921875</v>
          </cell>
          <cell r="G617">
            <v>1386.2919921875</v>
          </cell>
          <cell r="H617">
            <v>1386.2919921875</v>
          </cell>
          <cell r="I617">
            <v>1386.2919921875</v>
          </cell>
          <cell r="J617">
            <v>1386.2919921875</v>
          </cell>
          <cell r="K617">
            <v>1386.2919921875</v>
          </cell>
          <cell r="L617">
            <v>1386.2919921875</v>
          </cell>
          <cell r="M617">
            <v>1386.2919921875</v>
          </cell>
          <cell r="N617">
            <v>1386.2919921875</v>
          </cell>
          <cell r="O617">
            <v>1386.2919921875</v>
          </cell>
          <cell r="P617">
            <v>1386.2919921875</v>
          </cell>
          <cell r="Q617">
            <v>1386.2919921875</v>
          </cell>
          <cell r="R617">
            <v>1386.2919921875</v>
          </cell>
          <cell r="S617">
            <v>1386.2919921875</v>
          </cell>
          <cell r="T617">
            <v>1386.2919921875</v>
          </cell>
          <cell r="U617">
            <v>1386.2919921875</v>
          </cell>
          <cell r="V617">
            <v>1386.2919921875</v>
          </cell>
          <cell r="W617">
            <v>1386.2919921875</v>
          </cell>
          <cell r="X617">
            <v>1386.2919921875</v>
          </cell>
          <cell r="Y617">
            <v>1386.2919921875</v>
          </cell>
          <cell r="Z617">
            <v>1386.2919921875</v>
          </cell>
          <cell r="AA617">
            <v>1386.2919921875</v>
          </cell>
        </row>
        <row r="618">
          <cell r="A618" t="str">
            <v>Shershnovs Vasilijs</v>
          </cell>
          <cell r="B618">
            <v>1386.2919921875</v>
          </cell>
          <cell r="C618">
            <v>1</v>
          </cell>
          <cell r="D618" t="str">
            <v>LAT</v>
          </cell>
          <cell r="E618">
            <v>1800</v>
          </cell>
          <cell r="F618">
            <v>1800</v>
          </cell>
          <cell r="G618">
            <v>1800</v>
          </cell>
          <cell r="H618">
            <v>1800</v>
          </cell>
          <cell r="I618">
            <v>1800</v>
          </cell>
          <cell r="J618">
            <v>1800</v>
          </cell>
          <cell r="K618">
            <v>1800</v>
          </cell>
          <cell r="L618">
            <v>1800</v>
          </cell>
          <cell r="M618">
            <v>1800</v>
          </cell>
          <cell r="N618">
            <v>1800</v>
          </cell>
          <cell r="O618">
            <v>1800</v>
          </cell>
          <cell r="P618">
            <v>1800</v>
          </cell>
          <cell r="Q618">
            <v>1800</v>
          </cell>
          <cell r="R618">
            <v>1800</v>
          </cell>
          <cell r="S618">
            <v>1800</v>
          </cell>
          <cell r="T618">
            <v>1800</v>
          </cell>
          <cell r="U618">
            <v>1800</v>
          </cell>
          <cell r="V618">
            <v>1800</v>
          </cell>
          <cell r="W618">
            <v>1800</v>
          </cell>
          <cell r="X618">
            <v>1800</v>
          </cell>
          <cell r="Y618">
            <v>1800</v>
          </cell>
          <cell r="Z618">
            <v>1800</v>
          </cell>
          <cell r="AA618">
            <v>1800</v>
          </cell>
        </row>
        <row r="619">
          <cell r="A619" t="str">
            <v>Shiffer Denis</v>
          </cell>
          <cell r="B619">
            <v>1800</v>
          </cell>
          <cell r="C619">
            <v>4</v>
          </cell>
          <cell r="D619" t="str">
            <v>GER</v>
          </cell>
          <cell r="E619">
            <v>1200</v>
          </cell>
          <cell r="F619">
            <v>1200</v>
          </cell>
          <cell r="G619">
            <v>1200</v>
          </cell>
          <cell r="H619">
            <v>1200</v>
          </cell>
          <cell r="I619">
            <v>1200</v>
          </cell>
          <cell r="J619">
            <v>1200</v>
          </cell>
          <cell r="K619">
            <v>1200</v>
          </cell>
          <cell r="L619">
            <v>1200</v>
          </cell>
          <cell r="M619">
            <v>1200</v>
          </cell>
          <cell r="N619">
            <v>1200</v>
          </cell>
          <cell r="O619">
            <v>1200</v>
          </cell>
          <cell r="P619">
            <v>1200</v>
          </cell>
          <cell r="Q619">
            <v>1200</v>
          </cell>
          <cell r="R619">
            <v>1200</v>
          </cell>
          <cell r="S619">
            <v>1200</v>
          </cell>
          <cell r="T619">
            <v>1200</v>
          </cell>
          <cell r="U619">
            <v>1200</v>
          </cell>
          <cell r="V619">
            <v>1200</v>
          </cell>
          <cell r="W619">
            <v>1200</v>
          </cell>
          <cell r="X619">
            <v>1200</v>
          </cell>
          <cell r="Y619">
            <v>1200</v>
          </cell>
          <cell r="Z619">
            <v>1200</v>
          </cell>
          <cell r="AA619">
            <v>1200</v>
          </cell>
        </row>
        <row r="620">
          <cell r="A620" t="str">
            <v>Shiffer Viktor</v>
          </cell>
          <cell r="B620">
            <v>1200</v>
          </cell>
          <cell r="C620">
            <v>4</v>
          </cell>
          <cell r="D620" t="str">
            <v>GER</v>
          </cell>
          <cell r="E620">
            <v>1200</v>
          </cell>
          <cell r="F620">
            <v>1200</v>
          </cell>
          <cell r="G620">
            <v>1200</v>
          </cell>
          <cell r="H620">
            <v>1200</v>
          </cell>
          <cell r="I620">
            <v>1200</v>
          </cell>
          <cell r="J620">
            <v>1200</v>
          </cell>
          <cell r="K620">
            <v>1200</v>
          </cell>
          <cell r="L620">
            <v>1200</v>
          </cell>
          <cell r="M620">
            <v>1200</v>
          </cell>
          <cell r="N620">
            <v>1200</v>
          </cell>
          <cell r="O620">
            <v>1200</v>
          </cell>
          <cell r="P620">
            <v>1200</v>
          </cell>
          <cell r="Q620">
            <v>1200</v>
          </cell>
          <cell r="R620">
            <v>1200</v>
          </cell>
          <cell r="S620">
            <v>1200</v>
          </cell>
          <cell r="T620">
            <v>1200</v>
          </cell>
          <cell r="U620">
            <v>1200</v>
          </cell>
          <cell r="V620">
            <v>1200</v>
          </cell>
          <cell r="W620">
            <v>1200</v>
          </cell>
          <cell r="X620">
            <v>1200</v>
          </cell>
          <cell r="Y620">
            <v>1200</v>
          </cell>
          <cell r="Z620">
            <v>1200</v>
          </cell>
          <cell r="AA620">
            <v>1200</v>
          </cell>
        </row>
        <row r="621">
          <cell r="A621" t="str">
            <v>Shudnev Vlad</v>
          </cell>
          <cell r="B621">
            <v>1200</v>
          </cell>
          <cell r="C621">
            <v>1</v>
          </cell>
          <cell r="D621" t="str">
            <v>RUS</v>
          </cell>
          <cell r="E621">
            <v>1800</v>
          </cell>
          <cell r="F621">
            <v>1800</v>
          </cell>
          <cell r="G621">
            <v>1800</v>
          </cell>
          <cell r="H621">
            <v>1800</v>
          </cell>
          <cell r="I621">
            <v>1800</v>
          </cell>
          <cell r="J621">
            <v>1800</v>
          </cell>
          <cell r="K621">
            <v>1800</v>
          </cell>
          <cell r="L621">
            <v>1800</v>
          </cell>
          <cell r="M621">
            <v>1800</v>
          </cell>
          <cell r="N621">
            <v>1800</v>
          </cell>
          <cell r="O621">
            <v>1800</v>
          </cell>
          <cell r="P621">
            <v>1800</v>
          </cell>
          <cell r="Q621">
            <v>1800</v>
          </cell>
          <cell r="R621">
            <v>1800</v>
          </cell>
          <cell r="S621">
            <v>1800</v>
          </cell>
          <cell r="T621">
            <v>1800</v>
          </cell>
          <cell r="U621">
            <v>1800</v>
          </cell>
          <cell r="V621">
            <v>1800</v>
          </cell>
          <cell r="W621">
            <v>1800</v>
          </cell>
          <cell r="X621">
            <v>1800</v>
          </cell>
          <cell r="Y621">
            <v>1800</v>
          </cell>
          <cell r="Z621">
            <v>1800</v>
          </cell>
          <cell r="AA621">
            <v>1800</v>
          </cell>
        </row>
        <row r="622">
          <cell r="A622" t="str">
            <v>Shusherts Aleksejs</v>
          </cell>
          <cell r="B622">
            <v>1800</v>
          </cell>
          <cell r="C622" t="str">
            <v>NM</v>
          </cell>
          <cell r="D622" t="str">
            <v>LAT</v>
          </cell>
          <cell r="E622">
            <v>1952.6655373185999</v>
          </cell>
          <cell r="F622">
            <v>1952.6650390625</v>
          </cell>
          <cell r="G622">
            <v>1952.6650390625</v>
          </cell>
          <cell r="H622">
            <v>1952.6650390625</v>
          </cell>
          <cell r="I622">
            <v>1952.6650390625</v>
          </cell>
          <cell r="J622">
            <v>1952.6650390625</v>
          </cell>
          <cell r="K622">
            <v>1952.6650390625</v>
          </cell>
          <cell r="L622">
            <v>1952.6650390625</v>
          </cell>
          <cell r="M622">
            <v>1952.6650390625</v>
          </cell>
          <cell r="N622">
            <v>1952.6650390625</v>
          </cell>
          <cell r="O622">
            <v>1952.6650390625</v>
          </cell>
          <cell r="P622">
            <v>1952.6650390625</v>
          </cell>
          <cell r="Q622">
            <v>1952.6650390625</v>
          </cell>
          <cell r="R622">
            <v>1952.6650390625</v>
          </cell>
          <cell r="S622">
            <v>1952.6650390625</v>
          </cell>
          <cell r="T622">
            <v>1952.6650390625</v>
          </cell>
          <cell r="U622">
            <v>1952.6650390625</v>
          </cell>
          <cell r="V622">
            <v>1952.6650390625</v>
          </cell>
          <cell r="W622">
            <v>1952.6650390625</v>
          </cell>
          <cell r="X622">
            <v>1952.6650390625</v>
          </cell>
          <cell r="Y622">
            <v>1952.6650390625</v>
          </cell>
          <cell r="Z622">
            <v>1952.6650390625</v>
          </cell>
          <cell r="AA622">
            <v>1952.6650390625</v>
          </cell>
        </row>
        <row r="623">
          <cell r="A623" t="str">
            <v>Sidorenko Grigoriy</v>
          </cell>
          <cell r="B623">
            <v>1952.6650390625</v>
          </cell>
          <cell r="C623">
            <v>3</v>
          </cell>
          <cell r="D623" t="str">
            <v>UKR</v>
          </cell>
          <cell r="E623">
            <v>1400</v>
          </cell>
          <cell r="F623">
            <v>1400</v>
          </cell>
          <cell r="G623">
            <v>1400</v>
          </cell>
          <cell r="H623">
            <v>1400</v>
          </cell>
          <cell r="I623">
            <v>1400</v>
          </cell>
          <cell r="J623">
            <v>1400</v>
          </cell>
          <cell r="K623">
            <v>1400</v>
          </cell>
          <cell r="L623">
            <v>1400</v>
          </cell>
          <cell r="M623">
            <v>1400</v>
          </cell>
          <cell r="N623">
            <v>1400</v>
          </cell>
          <cell r="O623">
            <v>1400</v>
          </cell>
          <cell r="P623">
            <v>1400</v>
          </cell>
          <cell r="Q623">
            <v>1400</v>
          </cell>
          <cell r="R623">
            <v>1400</v>
          </cell>
          <cell r="S623">
            <v>1400</v>
          </cell>
          <cell r="T623">
            <v>1400</v>
          </cell>
          <cell r="U623">
            <v>1400</v>
          </cell>
          <cell r="V623">
            <v>1400</v>
          </cell>
          <cell r="W623">
            <v>1400</v>
          </cell>
          <cell r="X623">
            <v>1400</v>
          </cell>
          <cell r="Y623">
            <v>1400</v>
          </cell>
          <cell r="Z623">
            <v>1400</v>
          </cell>
          <cell r="AA623">
            <v>1400</v>
          </cell>
        </row>
        <row r="624">
          <cell r="A624" t="str">
            <v>Sidorov Viktor</v>
          </cell>
          <cell r="B624">
            <v>1400</v>
          </cell>
          <cell r="C624">
            <v>2</v>
          </cell>
          <cell r="D624" t="str">
            <v>RUS</v>
          </cell>
          <cell r="E624">
            <v>1607.9007303635469</v>
          </cell>
          <cell r="F624">
            <v>1607.900390625</v>
          </cell>
          <cell r="G624">
            <v>1607.900390625</v>
          </cell>
          <cell r="H624">
            <v>1607.900390625</v>
          </cell>
          <cell r="I624">
            <v>1607.900390625</v>
          </cell>
          <cell r="J624">
            <v>1607.900390625</v>
          </cell>
          <cell r="K624">
            <v>1607.900390625</v>
          </cell>
          <cell r="L624">
            <v>1607.900390625</v>
          </cell>
          <cell r="M624">
            <v>1607.900390625</v>
          </cell>
          <cell r="N624">
            <v>1607.900390625</v>
          </cell>
          <cell r="O624">
            <v>1607.900390625</v>
          </cell>
          <cell r="P624">
            <v>1607.900390625</v>
          </cell>
          <cell r="Q624">
            <v>1607.900390625</v>
          </cell>
          <cell r="R624">
            <v>1607.900390625</v>
          </cell>
          <cell r="S624">
            <v>1607.900390625</v>
          </cell>
          <cell r="T624">
            <v>1607.900390625</v>
          </cell>
          <cell r="U624">
            <v>1607.900390625</v>
          </cell>
          <cell r="V624">
            <v>1607.900390625</v>
          </cell>
          <cell r="W624">
            <v>1607.900390625</v>
          </cell>
          <cell r="X624">
            <v>1607.900390625</v>
          </cell>
          <cell r="Y624">
            <v>1607.900390625</v>
          </cell>
          <cell r="Z624">
            <v>1607.900390625</v>
          </cell>
          <cell r="AA624">
            <v>1607.900390625</v>
          </cell>
        </row>
        <row r="625">
          <cell r="A625" t="str">
            <v>Sidorov Yuriy</v>
          </cell>
          <cell r="B625">
            <v>1607.900390625</v>
          </cell>
          <cell r="C625">
            <v>1607.900390625</v>
          </cell>
          <cell r="D625" t="str">
            <v>BLR</v>
          </cell>
          <cell r="E625">
            <v>1198.9697966247859</v>
          </cell>
          <cell r="F625">
            <v>1198.9697265625</v>
          </cell>
          <cell r="G625">
            <v>1198.9697265625</v>
          </cell>
          <cell r="H625">
            <v>1198.9697265625</v>
          </cell>
          <cell r="I625">
            <v>1198.9697265625</v>
          </cell>
          <cell r="J625">
            <v>1198.9697265625</v>
          </cell>
          <cell r="K625">
            <v>1198.9697265625</v>
          </cell>
          <cell r="L625">
            <v>1198.9697265625</v>
          </cell>
          <cell r="M625">
            <v>1198.9697265625</v>
          </cell>
          <cell r="N625">
            <v>1198.9697265625</v>
          </cell>
          <cell r="O625">
            <v>1198.9697265625</v>
          </cell>
          <cell r="P625">
            <v>1198.9697265625</v>
          </cell>
          <cell r="Q625">
            <v>1198.9697265625</v>
          </cell>
          <cell r="R625">
            <v>1198.9697265625</v>
          </cell>
          <cell r="S625">
            <v>1198.9697265625</v>
          </cell>
          <cell r="T625">
            <v>1198.9697265625</v>
          </cell>
          <cell r="U625">
            <v>1198.9697265625</v>
          </cell>
          <cell r="V625">
            <v>1198.9697265625</v>
          </cell>
          <cell r="W625">
            <v>1198.9697265625</v>
          </cell>
          <cell r="X625">
            <v>1198.9697265625</v>
          </cell>
          <cell r="Y625">
            <v>1198.9697265625</v>
          </cell>
          <cell r="Z625">
            <v>1198.9697265625</v>
          </cell>
          <cell r="AA625">
            <v>1198.9697265625</v>
          </cell>
        </row>
        <row r="626">
          <cell r="A626" t="str">
            <v>Silins Aivars</v>
          </cell>
          <cell r="B626">
            <v>1198.9697265625</v>
          </cell>
          <cell r="C626">
            <v>1198.9697265625</v>
          </cell>
          <cell r="D626" t="str">
            <v>USA</v>
          </cell>
          <cell r="E626">
            <v>1200</v>
          </cell>
          <cell r="F626">
            <v>1200</v>
          </cell>
          <cell r="G626">
            <v>1200</v>
          </cell>
          <cell r="H626">
            <v>1200</v>
          </cell>
          <cell r="I626">
            <v>1200</v>
          </cell>
          <cell r="J626">
            <v>1200</v>
          </cell>
          <cell r="K626">
            <v>1200</v>
          </cell>
          <cell r="L626">
            <v>1200</v>
          </cell>
          <cell r="M626">
            <v>1200</v>
          </cell>
          <cell r="N626">
            <v>1200</v>
          </cell>
          <cell r="O626">
            <v>1200</v>
          </cell>
          <cell r="P626">
            <v>1200</v>
          </cell>
          <cell r="Q626">
            <v>1200</v>
          </cell>
          <cell r="R626">
            <v>1200</v>
          </cell>
          <cell r="S626">
            <v>1200</v>
          </cell>
          <cell r="T626">
            <v>1200</v>
          </cell>
          <cell r="U626">
            <v>1200</v>
          </cell>
          <cell r="V626">
            <v>1200</v>
          </cell>
          <cell r="W626">
            <v>1200</v>
          </cell>
          <cell r="X626">
            <v>1200</v>
          </cell>
          <cell r="Y626">
            <v>1200</v>
          </cell>
          <cell r="Z626">
            <v>1200</v>
          </cell>
          <cell r="AA626">
            <v>1200</v>
          </cell>
        </row>
        <row r="627">
          <cell r="A627" t="str">
            <v>Silins Edgars</v>
          </cell>
          <cell r="B627">
            <v>1200</v>
          </cell>
          <cell r="C627">
            <v>2</v>
          </cell>
          <cell r="D627" t="str">
            <v>LAT</v>
          </cell>
          <cell r="E627">
            <v>1664</v>
          </cell>
          <cell r="F627">
            <v>1664</v>
          </cell>
          <cell r="G627">
            <v>1664</v>
          </cell>
          <cell r="H627">
            <v>1664</v>
          </cell>
          <cell r="I627">
            <v>1664</v>
          </cell>
          <cell r="J627">
            <v>1664</v>
          </cell>
          <cell r="K627">
            <v>1664</v>
          </cell>
          <cell r="L627">
            <v>1664</v>
          </cell>
          <cell r="M627">
            <v>1664</v>
          </cell>
          <cell r="N627">
            <v>1664</v>
          </cell>
          <cell r="O627">
            <v>1664</v>
          </cell>
          <cell r="P627">
            <v>1664</v>
          </cell>
          <cell r="Q627">
            <v>1664</v>
          </cell>
          <cell r="R627">
            <v>1664</v>
          </cell>
          <cell r="S627">
            <v>1664</v>
          </cell>
          <cell r="T627">
            <v>1664</v>
          </cell>
          <cell r="U627">
            <v>1664</v>
          </cell>
          <cell r="V627">
            <v>1664</v>
          </cell>
          <cell r="W627">
            <v>1664</v>
          </cell>
          <cell r="X627">
            <v>1664</v>
          </cell>
          <cell r="Y627">
            <v>1664</v>
          </cell>
          <cell r="Z627">
            <v>1664</v>
          </cell>
          <cell r="AA627">
            <v>1664</v>
          </cell>
        </row>
        <row r="628">
          <cell r="A628" t="str">
            <v>Sillaots Aigor</v>
          </cell>
          <cell r="B628">
            <v>1664</v>
          </cell>
          <cell r="C628" t="str">
            <v>NM</v>
          </cell>
          <cell r="D628" t="str">
            <v>EST</v>
          </cell>
          <cell r="E628">
            <v>1620</v>
          </cell>
          <cell r="F628">
            <v>1620</v>
          </cell>
          <cell r="G628">
            <v>1620</v>
          </cell>
          <cell r="H628">
            <v>1620</v>
          </cell>
          <cell r="I628">
            <v>1620</v>
          </cell>
          <cell r="J628">
            <v>1620</v>
          </cell>
          <cell r="K628">
            <v>1620</v>
          </cell>
          <cell r="L628">
            <v>1620</v>
          </cell>
          <cell r="M628">
            <v>1620</v>
          </cell>
          <cell r="N628">
            <v>1620</v>
          </cell>
          <cell r="O628">
            <v>1620</v>
          </cell>
          <cell r="P628">
            <v>1620</v>
          </cell>
          <cell r="Q628">
            <v>1620</v>
          </cell>
          <cell r="R628">
            <v>1620</v>
          </cell>
          <cell r="S628">
            <v>1620</v>
          </cell>
          <cell r="T628">
            <v>1620</v>
          </cell>
          <cell r="U628">
            <v>1620</v>
          </cell>
          <cell r="V628">
            <v>1620</v>
          </cell>
          <cell r="W628">
            <v>1620</v>
          </cell>
          <cell r="X628">
            <v>1620</v>
          </cell>
          <cell r="Y628">
            <v>1620</v>
          </cell>
          <cell r="Z628">
            <v>1620</v>
          </cell>
          <cell r="AA628">
            <v>1620</v>
          </cell>
        </row>
        <row r="629">
          <cell r="A629" t="str">
            <v>Simens Arnis</v>
          </cell>
          <cell r="B629">
            <v>1620</v>
          </cell>
          <cell r="C629">
            <v>3</v>
          </cell>
          <cell r="D629" t="str">
            <v>LAT</v>
          </cell>
          <cell r="E629">
            <v>1675</v>
          </cell>
          <cell r="F629">
            <v>1675</v>
          </cell>
          <cell r="G629">
            <v>1675</v>
          </cell>
          <cell r="H629">
            <v>1675</v>
          </cell>
          <cell r="I629">
            <v>1675</v>
          </cell>
          <cell r="J629">
            <v>1675</v>
          </cell>
          <cell r="K629">
            <v>1675</v>
          </cell>
          <cell r="L629">
            <v>1675</v>
          </cell>
          <cell r="M629">
            <v>1675</v>
          </cell>
          <cell r="N629">
            <v>1675</v>
          </cell>
          <cell r="O629">
            <v>1675</v>
          </cell>
          <cell r="P629">
            <v>1675</v>
          </cell>
          <cell r="Q629">
            <v>1675</v>
          </cell>
          <cell r="R629">
            <v>1675</v>
          </cell>
          <cell r="S629">
            <v>1675</v>
          </cell>
          <cell r="T629">
            <v>1675</v>
          </cell>
          <cell r="U629">
            <v>1675</v>
          </cell>
          <cell r="V629">
            <v>1675</v>
          </cell>
          <cell r="W629">
            <v>1675</v>
          </cell>
          <cell r="X629">
            <v>1675</v>
          </cell>
          <cell r="Y629">
            <v>1675</v>
          </cell>
          <cell r="Z629">
            <v>1675</v>
          </cell>
          <cell r="AA629">
            <v>1675</v>
          </cell>
        </row>
        <row r="630">
          <cell r="A630" t="str">
            <v>Simsons Santis</v>
          </cell>
          <cell r="B630">
            <v>1675</v>
          </cell>
          <cell r="C630">
            <v>1675</v>
          </cell>
          <cell r="D630" t="str">
            <v>USA</v>
          </cell>
          <cell r="E630">
            <v>1200</v>
          </cell>
          <cell r="F630">
            <v>1200</v>
          </cell>
          <cell r="G630">
            <v>1200</v>
          </cell>
          <cell r="H630">
            <v>1200</v>
          </cell>
          <cell r="I630">
            <v>1200</v>
          </cell>
          <cell r="J630">
            <v>1200</v>
          </cell>
          <cell r="K630">
            <v>1200</v>
          </cell>
          <cell r="L630">
            <v>1200</v>
          </cell>
          <cell r="M630">
            <v>1200</v>
          </cell>
          <cell r="N630">
            <v>1200</v>
          </cell>
          <cell r="O630">
            <v>1200</v>
          </cell>
          <cell r="P630">
            <v>1200</v>
          </cell>
          <cell r="Q630">
            <v>1200</v>
          </cell>
          <cell r="R630">
            <v>1200</v>
          </cell>
          <cell r="S630">
            <v>1200</v>
          </cell>
          <cell r="T630">
            <v>1200</v>
          </cell>
          <cell r="U630">
            <v>1200</v>
          </cell>
          <cell r="V630">
            <v>1200</v>
          </cell>
          <cell r="W630">
            <v>1200</v>
          </cell>
          <cell r="X630">
            <v>1200</v>
          </cell>
          <cell r="Y630">
            <v>1200</v>
          </cell>
          <cell r="Z630">
            <v>1200</v>
          </cell>
          <cell r="AA630">
            <v>1200</v>
          </cell>
        </row>
        <row r="631">
          <cell r="A631" t="str">
            <v>Sjutrukovs Jevgenijs</v>
          </cell>
          <cell r="B631">
            <v>1200</v>
          </cell>
          <cell r="C631" t="str">
            <v>NM</v>
          </cell>
          <cell r="D631" t="str">
            <v>LAT</v>
          </cell>
          <cell r="E631">
            <v>2044.6204638537886</v>
          </cell>
          <cell r="F631">
            <v>2044.6201171875</v>
          </cell>
          <cell r="G631">
            <v>2044.6201171875</v>
          </cell>
          <cell r="H631">
            <v>2044.6201171875</v>
          </cell>
          <cell r="I631">
            <v>2044.6201171875</v>
          </cell>
          <cell r="J631">
            <v>2044.6201171875</v>
          </cell>
          <cell r="K631">
            <v>2044.6201171875</v>
          </cell>
          <cell r="L631">
            <v>2044.6201171875</v>
          </cell>
          <cell r="M631">
            <v>2044.6201171875</v>
          </cell>
          <cell r="N631">
            <v>2044.6201171875</v>
          </cell>
          <cell r="O631">
            <v>2044.6201171875</v>
          </cell>
          <cell r="P631">
            <v>2044.6201171875</v>
          </cell>
          <cell r="Q631">
            <v>2044.6201171875</v>
          </cell>
          <cell r="R631">
            <v>2044.6201171875</v>
          </cell>
          <cell r="S631">
            <v>2044.6201171875</v>
          </cell>
          <cell r="T631">
            <v>2044.6201171875</v>
          </cell>
          <cell r="U631">
            <v>2044.6201171875</v>
          </cell>
          <cell r="V631">
            <v>2044.6201171875</v>
          </cell>
          <cell r="W631">
            <v>2044.6201171875</v>
          </cell>
          <cell r="X631">
            <v>2044.6201171875</v>
          </cell>
          <cell r="Y631">
            <v>2044.6201171875</v>
          </cell>
          <cell r="Z631">
            <v>2044.6201171875</v>
          </cell>
          <cell r="AA631">
            <v>2044.6201171875</v>
          </cell>
        </row>
        <row r="632">
          <cell r="A632" t="str">
            <v>Skepasts Janis</v>
          </cell>
          <cell r="B632">
            <v>2044.6201171875</v>
          </cell>
          <cell r="C632">
            <v>4</v>
          </cell>
          <cell r="D632" t="str">
            <v>LAT</v>
          </cell>
          <cell r="E632">
            <v>1200</v>
          </cell>
          <cell r="F632">
            <v>1200</v>
          </cell>
          <cell r="G632">
            <v>1200</v>
          </cell>
          <cell r="H632">
            <v>1200</v>
          </cell>
          <cell r="I632">
            <v>1200</v>
          </cell>
          <cell r="J632">
            <v>1200</v>
          </cell>
          <cell r="K632">
            <v>1200</v>
          </cell>
          <cell r="L632">
            <v>1200</v>
          </cell>
          <cell r="M632">
            <v>1200</v>
          </cell>
          <cell r="N632">
            <v>1200</v>
          </cell>
          <cell r="O632">
            <v>1200</v>
          </cell>
          <cell r="P632">
            <v>1200</v>
          </cell>
          <cell r="Q632">
            <v>1200</v>
          </cell>
          <cell r="R632">
            <v>1200</v>
          </cell>
          <cell r="S632">
            <v>1200</v>
          </cell>
          <cell r="T632">
            <v>1200</v>
          </cell>
          <cell r="U632">
            <v>1200</v>
          </cell>
          <cell r="V632">
            <v>1200</v>
          </cell>
          <cell r="W632">
            <v>1200</v>
          </cell>
          <cell r="X632">
            <v>1200</v>
          </cell>
          <cell r="Y632">
            <v>1200</v>
          </cell>
          <cell r="Z632">
            <v>1200</v>
          </cell>
          <cell r="AA632">
            <v>1200</v>
          </cell>
        </row>
        <row r="633">
          <cell r="A633" t="str">
            <v>Skyrto Oleg</v>
          </cell>
          <cell r="B633">
            <v>1200</v>
          </cell>
          <cell r="C633">
            <v>1200</v>
          </cell>
          <cell r="D633" t="str">
            <v>UKR</v>
          </cell>
          <cell r="E633">
            <v>1498.6802028753525</v>
          </cell>
          <cell r="F633">
            <v>1498.6796875</v>
          </cell>
          <cell r="G633">
            <v>1498.6796875</v>
          </cell>
          <cell r="H633">
            <v>1498.6796875</v>
          </cell>
          <cell r="I633">
            <v>1498.6796875</v>
          </cell>
          <cell r="J633">
            <v>1498.6796875</v>
          </cell>
          <cell r="K633">
            <v>1498.6796875</v>
          </cell>
          <cell r="L633">
            <v>1498.6796875</v>
          </cell>
          <cell r="M633">
            <v>1498.6796875</v>
          </cell>
          <cell r="N633">
            <v>1498.6796875</v>
          </cell>
          <cell r="O633">
            <v>1498.6796875</v>
          </cell>
          <cell r="P633">
            <v>1498.6796875</v>
          </cell>
          <cell r="Q633">
            <v>1498.6796875</v>
          </cell>
          <cell r="R633">
            <v>1498.6796875</v>
          </cell>
          <cell r="S633">
            <v>1498.6796875</v>
          </cell>
          <cell r="T633">
            <v>1498.6796875</v>
          </cell>
          <cell r="U633">
            <v>1498.6796875</v>
          </cell>
          <cell r="V633">
            <v>1498.6796875</v>
          </cell>
          <cell r="W633">
            <v>1498.6796875</v>
          </cell>
          <cell r="X633">
            <v>1498.6796875</v>
          </cell>
          <cell r="Y633">
            <v>1498.6796875</v>
          </cell>
          <cell r="Z633">
            <v>1498.6796875</v>
          </cell>
          <cell r="AA633">
            <v>1498.6796875</v>
          </cell>
        </row>
        <row r="634">
          <cell r="A634" t="str">
            <v>Slenijs Uldis</v>
          </cell>
          <cell r="B634">
            <v>1498.6796875</v>
          </cell>
          <cell r="C634">
            <v>1498.6796875</v>
          </cell>
          <cell r="D634" t="str">
            <v>LAT</v>
          </cell>
          <cell r="E634">
            <v>1255.5601496279746</v>
          </cell>
          <cell r="F634">
            <v>1255.5595703125</v>
          </cell>
          <cell r="G634">
            <v>1255.5595703125</v>
          </cell>
          <cell r="H634">
            <v>1255.5595703125</v>
          </cell>
          <cell r="I634">
            <v>1255.5595703125</v>
          </cell>
          <cell r="J634">
            <v>1255.5595703125</v>
          </cell>
          <cell r="K634">
            <v>1255.5595703125</v>
          </cell>
          <cell r="L634">
            <v>1255.5595703125</v>
          </cell>
          <cell r="M634">
            <v>1255.5595703125</v>
          </cell>
          <cell r="N634">
            <v>1255.5595703125</v>
          </cell>
          <cell r="O634">
            <v>1255.5595703125</v>
          </cell>
          <cell r="P634">
            <v>1255.5595703125</v>
          </cell>
          <cell r="Q634">
            <v>1255.5595703125</v>
          </cell>
          <cell r="R634">
            <v>1255.5595703125</v>
          </cell>
          <cell r="S634">
            <v>1255.5595703125</v>
          </cell>
          <cell r="T634">
            <v>1255.5595703125</v>
          </cell>
          <cell r="U634">
            <v>1255.5595703125</v>
          </cell>
          <cell r="V634">
            <v>1255.5595703125</v>
          </cell>
          <cell r="W634">
            <v>1255.5595703125</v>
          </cell>
          <cell r="X634">
            <v>1255.5595703125</v>
          </cell>
          <cell r="Y634">
            <v>1255.5595703125</v>
          </cell>
          <cell r="Z634">
            <v>1255.5595703125</v>
          </cell>
          <cell r="AA634">
            <v>1255.5595703125</v>
          </cell>
        </row>
        <row r="635">
          <cell r="A635" t="str">
            <v>Smalkais Raimonds</v>
          </cell>
          <cell r="B635">
            <v>1255.5595703125</v>
          </cell>
          <cell r="C635">
            <v>2</v>
          </cell>
          <cell r="D635" t="str">
            <v>LAT</v>
          </cell>
          <cell r="E635">
            <v>1559</v>
          </cell>
          <cell r="F635">
            <v>1559</v>
          </cell>
          <cell r="G635">
            <v>1559</v>
          </cell>
          <cell r="H635">
            <v>1559</v>
          </cell>
          <cell r="I635">
            <v>1559</v>
          </cell>
          <cell r="J635">
            <v>1559</v>
          </cell>
          <cell r="K635">
            <v>1559</v>
          </cell>
          <cell r="L635">
            <v>1559</v>
          </cell>
          <cell r="M635">
            <v>1559</v>
          </cell>
          <cell r="N635">
            <v>1559</v>
          </cell>
          <cell r="O635">
            <v>1559</v>
          </cell>
          <cell r="P635">
            <v>1559</v>
          </cell>
          <cell r="Q635">
            <v>1559</v>
          </cell>
          <cell r="R635">
            <v>1559</v>
          </cell>
          <cell r="S635">
            <v>1559</v>
          </cell>
          <cell r="T635">
            <v>1559</v>
          </cell>
          <cell r="U635">
            <v>1559</v>
          </cell>
          <cell r="V635">
            <v>1559</v>
          </cell>
          <cell r="W635">
            <v>1559</v>
          </cell>
          <cell r="X635">
            <v>1559</v>
          </cell>
          <cell r="Y635">
            <v>1559</v>
          </cell>
          <cell r="Z635">
            <v>1559</v>
          </cell>
          <cell r="AA635">
            <v>1559</v>
          </cell>
        </row>
        <row r="636">
          <cell r="A636" t="str">
            <v>Smildzins Aivars</v>
          </cell>
          <cell r="B636">
            <v>1559</v>
          </cell>
          <cell r="C636">
            <v>2</v>
          </cell>
          <cell r="D636" t="str">
            <v>LAT</v>
          </cell>
          <cell r="E636">
            <v>1732.8679622554255</v>
          </cell>
          <cell r="F636">
            <v>1732.8671875</v>
          </cell>
          <cell r="G636">
            <v>1732.8671875</v>
          </cell>
          <cell r="H636">
            <v>1732.8671875</v>
          </cell>
          <cell r="I636">
            <v>1732.8671875</v>
          </cell>
          <cell r="J636">
            <v>1732.8671875</v>
          </cell>
          <cell r="K636">
            <v>1732.8671875</v>
          </cell>
          <cell r="L636">
            <v>1732.8671875</v>
          </cell>
          <cell r="M636">
            <v>1732.8671875</v>
          </cell>
          <cell r="N636">
            <v>1732.8671875</v>
          </cell>
          <cell r="O636">
            <v>1732.8671875</v>
          </cell>
          <cell r="P636">
            <v>1732.8671875</v>
          </cell>
          <cell r="Q636">
            <v>1732.8671875</v>
          </cell>
          <cell r="R636">
            <v>1732.8671875</v>
          </cell>
          <cell r="S636">
            <v>1732.8671875</v>
          </cell>
          <cell r="T636">
            <v>1732.8671875</v>
          </cell>
          <cell r="U636">
            <v>1732.8671875</v>
          </cell>
          <cell r="V636">
            <v>1732.8671875</v>
          </cell>
          <cell r="W636">
            <v>1732.8671875</v>
          </cell>
          <cell r="X636">
            <v>1732.8671875</v>
          </cell>
          <cell r="Y636">
            <v>1732.8671875</v>
          </cell>
          <cell r="Z636">
            <v>1732.8671875</v>
          </cell>
          <cell r="AA636">
            <v>1732.8671875</v>
          </cell>
        </row>
        <row r="637">
          <cell r="A637" t="str">
            <v>Smits Maris</v>
          </cell>
          <cell r="B637">
            <v>1732.8671875</v>
          </cell>
          <cell r="C637">
            <v>2</v>
          </cell>
          <cell r="D637" t="str">
            <v>LAT</v>
          </cell>
          <cell r="E637">
            <v>1678</v>
          </cell>
          <cell r="F637">
            <v>1678</v>
          </cell>
          <cell r="G637">
            <v>1678</v>
          </cell>
          <cell r="H637">
            <v>1678</v>
          </cell>
          <cell r="I637">
            <v>1678</v>
          </cell>
          <cell r="J637">
            <v>1678</v>
          </cell>
          <cell r="K637">
            <v>1678</v>
          </cell>
          <cell r="L637">
            <v>1678</v>
          </cell>
          <cell r="M637">
            <v>1678</v>
          </cell>
          <cell r="N637">
            <v>1678</v>
          </cell>
          <cell r="O637">
            <v>1678</v>
          </cell>
          <cell r="P637">
            <v>1678</v>
          </cell>
          <cell r="Q637">
            <v>1678</v>
          </cell>
          <cell r="R637">
            <v>1678</v>
          </cell>
          <cell r="S637">
            <v>1678</v>
          </cell>
          <cell r="T637">
            <v>1678</v>
          </cell>
          <cell r="U637">
            <v>1678</v>
          </cell>
          <cell r="V637">
            <v>1678</v>
          </cell>
          <cell r="W637">
            <v>1678</v>
          </cell>
          <cell r="X637">
            <v>1678</v>
          </cell>
          <cell r="Y637">
            <v>1678</v>
          </cell>
          <cell r="Z637">
            <v>1678</v>
          </cell>
          <cell r="AA637">
            <v>1678</v>
          </cell>
        </row>
        <row r="638">
          <cell r="A638" t="str">
            <v>Smogorzhevsky Nikita</v>
          </cell>
          <cell r="B638">
            <v>1678</v>
          </cell>
          <cell r="C638">
            <v>1678</v>
          </cell>
          <cell r="D638" t="str">
            <v>UKR</v>
          </cell>
          <cell r="E638">
            <v>1260.5536935350262</v>
          </cell>
          <cell r="F638">
            <v>1260.552734375</v>
          </cell>
          <cell r="G638">
            <v>1260.552734375</v>
          </cell>
          <cell r="H638">
            <v>1260.552734375</v>
          </cell>
          <cell r="I638">
            <v>1260.552734375</v>
          </cell>
          <cell r="J638">
            <v>1260.552734375</v>
          </cell>
          <cell r="K638">
            <v>1260.552734375</v>
          </cell>
          <cell r="L638">
            <v>1260.552734375</v>
          </cell>
          <cell r="M638">
            <v>1260.552734375</v>
          </cell>
          <cell r="N638">
            <v>1260.552734375</v>
          </cell>
          <cell r="O638">
            <v>1260.552734375</v>
          </cell>
          <cell r="P638">
            <v>1260.552734375</v>
          </cell>
          <cell r="Q638">
            <v>1260.552734375</v>
          </cell>
          <cell r="R638">
            <v>1260.552734375</v>
          </cell>
          <cell r="S638">
            <v>1260.552734375</v>
          </cell>
          <cell r="T638">
            <v>1260.552734375</v>
          </cell>
          <cell r="U638">
            <v>1260.552734375</v>
          </cell>
          <cell r="V638">
            <v>1260.552734375</v>
          </cell>
          <cell r="W638">
            <v>1260.552734375</v>
          </cell>
          <cell r="X638">
            <v>1260.552734375</v>
          </cell>
          <cell r="Y638">
            <v>1260.552734375</v>
          </cell>
          <cell r="Z638">
            <v>1260.552734375</v>
          </cell>
          <cell r="AA638">
            <v>1260.552734375</v>
          </cell>
        </row>
        <row r="639">
          <cell r="A639" t="str">
            <v>Sovetnikov Valeriy</v>
          </cell>
          <cell r="B639">
            <v>1260.552734375</v>
          </cell>
          <cell r="C639">
            <v>3</v>
          </cell>
          <cell r="D639" t="str">
            <v>RUS</v>
          </cell>
          <cell r="E639">
            <v>1400</v>
          </cell>
          <cell r="F639">
            <v>1400</v>
          </cell>
          <cell r="G639">
            <v>1400</v>
          </cell>
          <cell r="H639">
            <v>1400</v>
          </cell>
          <cell r="I639">
            <v>1400</v>
          </cell>
          <cell r="J639">
            <v>1400</v>
          </cell>
          <cell r="K639">
            <v>1400</v>
          </cell>
          <cell r="L639">
            <v>1400</v>
          </cell>
          <cell r="M639">
            <v>1400</v>
          </cell>
          <cell r="N639">
            <v>1400</v>
          </cell>
          <cell r="O639">
            <v>1400</v>
          </cell>
          <cell r="P639">
            <v>1400</v>
          </cell>
          <cell r="Q639">
            <v>1400</v>
          </cell>
          <cell r="R639">
            <v>1400</v>
          </cell>
          <cell r="S639">
            <v>1400</v>
          </cell>
          <cell r="T639">
            <v>1400</v>
          </cell>
          <cell r="U639">
            <v>1400</v>
          </cell>
          <cell r="V639">
            <v>1400</v>
          </cell>
          <cell r="W639">
            <v>1400</v>
          </cell>
          <cell r="X639">
            <v>1400</v>
          </cell>
          <cell r="Y639">
            <v>1400</v>
          </cell>
          <cell r="Z639">
            <v>1400</v>
          </cell>
          <cell r="AA639">
            <v>1400</v>
          </cell>
        </row>
        <row r="640">
          <cell r="A640" t="str">
            <v>Spalvens Rolands</v>
          </cell>
          <cell r="B640">
            <v>1400</v>
          </cell>
          <cell r="C640">
            <v>1400</v>
          </cell>
          <cell r="D640" t="str">
            <v>LAT</v>
          </cell>
          <cell r="E640">
            <v>1345.0212550315505</v>
          </cell>
          <cell r="F640">
            <v>1345.0205078125</v>
          </cell>
          <cell r="G640">
            <v>1345.0205078125</v>
          </cell>
          <cell r="H640">
            <v>1345.0205078125</v>
          </cell>
          <cell r="I640">
            <v>1345.0205078125</v>
          </cell>
          <cell r="J640">
            <v>1345.0205078125</v>
          </cell>
          <cell r="K640">
            <v>1345.0205078125</v>
          </cell>
          <cell r="L640">
            <v>1345.0205078125</v>
          </cell>
          <cell r="M640">
            <v>1345.0205078125</v>
          </cell>
          <cell r="N640">
            <v>1345.0205078125</v>
          </cell>
          <cell r="O640">
            <v>1345.0205078125</v>
          </cell>
          <cell r="P640">
            <v>1345.0205078125</v>
          </cell>
          <cell r="Q640">
            <v>1345.0205078125</v>
          </cell>
          <cell r="R640">
            <v>1345.0205078125</v>
          </cell>
          <cell r="S640">
            <v>1345.0205078125</v>
          </cell>
          <cell r="T640">
            <v>1345.0205078125</v>
          </cell>
          <cell r="U640">
            <v>1345.0205078125</v>
          </cell>
          <cell r="V640">
            <v>1345.0205078125</v>
          </cell>
          <cell r="W640">
            <v>1345.0205078125</v>
          </cell>
          <cell r="X640">
            <v>1345.0205078125</v>
          </cell>
          <cell r="Y640">
            <v>1345.0205078125</v>
          </cell>
          <cell r="Z640">
            <v>1345.0205078125</v>
          </cell>
          <cell r="AA640">
            <v>1345.0205078125</v>
          </cell>
        </row>
        <row r="641">
          <cell r="A641" t="str">
            <v>Srenks Martins</v>
          </cell>
          <cell r="B641">
            <v>1345.0205078125</v>
          </cell>
          <cell r="C641">
            <v>1</v>
          </cell>
          <cell r="D641" t="str">
            <v>LAT</v>
          </cell>
          <cell r="E641">
            <v>1859.0403581742682</v>
          </cell>
          <cell r="F641">
            <v>1859.0400390625</v>
          </cell>
          <cell r="G641">
            <v>1859.0400390625</v>
          </cell>
          <cell r="H641">
            <v>1859.0400390625</v>
          </cell>
          <cell r="I641">
            <v>1859.0400390625</v>
          </cell>
          <cell r="J641">
            <v>1859.0400390625</v>
          </cell>
          <cell r="K641">
            <v>1859.0400390625</v>
          </cell>
          <cell r="L641">
            <v>1859.0400390625</v>
          </cell>
          <cell r="M641">
            <v>1859.0400390625</v>
          </cell>
          <cell r="N641">
            <v>1859.0400390625</v>
          </cell>
          <cell r="O641">
            <v>1859.0400390625</v>
          </cell>
          <cell r="P641">
            <v>1859.0400390625</v>
          </cell>
          <cell r="Q641">
            <v>1859.0400390625</v>
          </cell>
          <cell r="R641">
            <v>1859.0400390625</v>
          </cell>
          <cell r="S641">
            <v>1859.0400390625</v>
          </cell>
          <cell r="T641">
            <v>1859.0400390625</v>
          </cell>
          <cell r="U641">
            <v>1859.0400390625</v>
          </cell>
          <cell r="V641">
            <v>1859.0400390625</v>
          </cell>
          <cell r="W641">
            <v>1859.0400390625</v>
          </cell>
          <cell r="X641">
            <v>1859.0400390625</v>
          </cell>
          <cell r="Y641">
            <v>1859.0400390625</v>
          </cell>
          <cell r="Z641">
            <v>1859.0400390625</v>
          </cell>
          <cell r="AA641">
            <v>1859.0400390625</v>
          </cell>
        </row>
        <row r="642">
          <cell r="A642" t="str">
            <v>Stalidzans Edgars</v>
          </cell>
          <cell r="B642">
            <v>1859.0400390625</v>
          </cell>
          <cell r="C642">
            <v>1</v>
          </cell>
          <cell r="D642" t="str">
            <v>LAT</v>
          </cell>
          <cell r="E642">
            <v>1724</v>
          </cell>
          <cell r="F642">
            <v>1724</v>
          </cell>
          <cell r="G642">
            <v>1724</v>
          </cell>
          <cell r="H642">
            <v>1724</v>
          </cell>
          <cell r="I642">
            <v>1724</v>
          </cell>
          <cell r="J642">
            <v>1724</v>
          </cell>
          <cell r="K642">
            <v>1724</v>
          </cell>
          <cell r="L642">
            <v>1724</v>
          </cell>
          <cell r="M642">
            <v>1724</v>
          </cell>
          <cell r="N642">
            <v>1724</v>
          </cell>
          <cell r="O642">
            <v>1724</v>
          </cell>
          <cell r="P642">
            <v>1724</v>
          </cell>
          <cell r="Q642">
            <v>1724</v>
          </cell>
          <cell r="R642">
            <v>1724</v>
          </cell>
          <cell r="S642">
            <v>1724</v>
          </cell>
          <cell r="T642">
            <v>1724</v>
          </cell>
          <cell r="U642">
            <v>1724</v>
          </cell>
          <cell r="V642">
            <v>1724</v>
          </cell>
          <cell r="W642">
            <v>1724</v>
          </cell>
          <cell r="X642">
            <v>1724</v>
          </cell>
          <cell r="Y642">
            <v>1724</v>
          </cell>
          <cell r="Z642">
            <v>1724</v>
          </cell>
          <cell r="AA642">
            <v>1724</v>
          </cell>
        </row>
        <row r="643">
          <cell r="A643" t="str">
            <v>Stalidzans Ritvars</v>
          </cell>
          <cell r="B643" t="str">
            <v>IM</v>
          </cell>
          <cell r="C643" t="str">
            <v>NM</v>
          </cell>
          <cell r="D643" t="str">
            <v>LAT</v>
          </cell>
          <cell r="E643">
            <v>2106</v>
          </cell>
          <cell r="F643">
            <v>2106</v>
          </cell>
          <cell r="G643">
            <v>2106</v>
          </cell>
          <cell r="H643">
            <v>2106</v>
          </cell>
          <cell r="I643">
            <v>2106</v>
          </cell>
          <cell r="J643">
            <v>2106</v>
          </cell>
          <cell r="K643">
            <v>2106</v>
          </cell>
          <cell r="L643">
            <v>2106</v>
          </cell>
          <cell r="M643">
            <v>2106</v>
          </cell>
          <cell r="N643">
            <v>2106</v>
          </cell>
          <cell r="O643">
            <v>2106</v>
          </cell>
          <cell r="P643">
            <v>2106</v>
          </cell>
          <cell r="Q643">
            <v>2106</v>
          </cell>
          <cell r="R643">
            <v>2106</v>
          </cell>
          <cell r="S643">
            <v>2106</v>
          </cell>
          <cell r="T643">
            <v>2106</v>
          </cell>
          <cell r="U643">
            <v>2106</v>
          </cell>
          <cell r="V643">
            <v>2106</v>
          </cell>
          <cell r="W643">
            <v>2106</v>
          </cell>
          <cell r="X643">
            <v>2106</v>
          </cell>
          <cell r="Y643">
            <v>2106</v>
          </cell>
          <cell r="Z643">
            <v>2106</v>
          </cell>
          <cell r="AA643">
            <v>2106</v>
          </cell>
        </row>
        <row r="644">
          <cell r="A644" t="str">
            <v>Stashko Peteris</v>
          </cell>
          <cell r="B644">
            <v>2106</v>
          </cell>
          <cell r="C644">
            <v>1</v>
          </cell>
          <cell r="D644" t="str">
            <v>USA</v>
          </cell>
          <cell r="E644">
            <v>1670.6705442490909</v>
          </cell>
          <cell r="F644">
            <v>1670.669921875</v>
          </cell>
          <cell r="G644">
            <v>1670.669921875</v>
          </cell>
          <cell r="H644">
            <v>1670.669921875</v>
          </cell>
          <cell r="I644">
            <v>1670.669921875</v>
          </cell>
          <cell r="J644">
            <v>1670.669921875</v>
          </cell>
          <cell r="K644">
            <v>1670.669921875</v>
          </cell>
          <cell r="L644">
            <v>1670.669921875</v>
          </cell>
          <cell r="M644">
            <v>1670.669921875</v>
          </cell>
          <cell r="N644">
            <v>1670.669921875</v>
          </cell>
          <cell r="O644">
            <v>1670.669921875</v>
          </cell>
          <cell r="P644">
            <v>1670.669921875</v>
          </cell>
          <cell r="Q644">
            <v>1670.669921875</v>
          </cell>
          <cell r="R644">
            <v>1670.669921875</v>
          </cell>
          <cell r="S644">
            <v>1670.669921875</v>
          </cell>
          <cell r="T644">
            <v>1670.669921875</v>
          </cell>
          <cell r="U644">
            <v>1670.669921875</v>
          </cell>
          <cell r="V644">
            <v>1670.669921875</v>
          </cell>
          <cell r="W644">
            <v>1670.669921875</v>
          </cell>
          <cell r="X644">
            <v>1670.669921875</v>
          </cell>
          <cell r="Y644">
            <v>1670.669921875</v>
          </cell>
          <cell r="Z644">
            <v>1670.669921875</v>
          </cell>
          <cell r="AA644">
            <v>1670.669921875</v>
          </cell>
        </row>
        <row r="645">
          <cell r="A645" t="str">
            <v>Stasis Martins</v>
          </cell>
          <cell r="B645">
            <v>1670.669921875</v>
          </cell>
          <cell r="C645">
            <v>1670.669921875</v>
          </cell>
          <cell r="D645" t="str">
            <v>LAT</v>
          </cell>
          <cell r="E645">
            <v>1678.3824511427636</v>
          </cell>
          <cell r="F645">
            <v>1678.3818359375</v>
          </cell>
          <cell r="G645">
            <v>1678.3818359375</v>
          </cell>
          <cell r="H645">
            <v>1678.3818359375</v>
          </cell>
          <cell r="I645">
            <v>1678.3818359375</v>
          </cell>
          <cell r="J645">
            <v>1678.3818359375</v>
          </cell>
          <cell r="K645">
            <v>1678.3818359375</v>
          </cell>
          <cell r="L645">
            <v>1678.3818359375</v>
          </cell>
          <cell r="M645">
            <v>1678.3818359375</v>
          </cell>
          <cell r="N645">
            <v>1678.3818359375</v>
          </cell>
          <cell r="O645">
            <v>1678.3818359375</v>
          </cell>
          <cell r="P645">
            <v>1678.3818359375</v>
          </cell>
          <cell r="Q645">
            <v>1678.3818359375</v>
          </cell>
          <cell r="R645">
            <v>1678.3818359375</v>
          </cell>
          <cell r="S645">
            <v>1678.3818359375</v>
          </cell>
          <cell r="T645">
            <v>1678.3818359375</v>
          </cell>
          <cell r="U645">
            <v>1678.3818359375</v>
          </cell>
          <cell r="V645">
            <v>1678.3818359375</v>
          </cell>
          <cell r="W645">
            <v>1678.3818359375</v>
          </cell>
          <cell r="X645">
            <v>1678.3818359375</v>
          </cell>
          <cell r="Y645">
            <v>1678.3818359375</v>
          </cell>
          <cell r="Z645">
            <v>1678.3818359375</v>
          </cell>
          <cell r="AA645">
            <v>1678.3818359375</v>
          </cell>
        </row>
        <row r="646">
          <cell r="A646" t="str">
            <v>Stasko Peteris</v>
          </cell>
          <cell r="B646">
            <v>1678.3818359375</v>
          </cell>
          <cell r="C646">
            <v>1678.3818359375</v>
          </cell>
          <cell r="D646" t="str">
            <v>USA</v>
          </cell>
          <cell r="E646">
            <v>1255.8731779600755</v>
          </cell>
          <cell r="F646">
            <v>14</v>
          </cell>
          <cell r="G646">
            <v>28.47058823529412</v>
          </cell>
          <cell r="H646">
            <v>28.4705810546875</v>
          </cell>
          <cell r="I646">
            <v>28.4705810546875</v>
          </cell>
          <cell r="J646">
            <v>28.4705810546875</v>
          </cell>
          <cell r="K646">
            <v>28.4705810546875</v>
          </cell>
          <cell r="L646">
            <v>28.4705810546875</v>
          </cell>
          <cell r="M646">
            <v>28.4705810546875</v>
          </cell>
          <cell r="N646">
            <v>28.4705810546875</v>
          </cell>
          <cell r="O646">
            <v>28.4705810546875</v>
          </cell>
          <cell r="P646">
            <v>28.4705810546875</v>
          </cell>
          <cell r="Q646">
            <v>28.4705810546875</v>
          </cell>
          <cell r="R646">
            <v>28.4705810546875</v>
          </cell>
          <cell r="S646">
            <v>28.4705810546875</v>
          </cell>
          <cell r="T646">
            <v>28.4705810546875</v>
          </cell>
          <cell r="U646">
            <v>28.4705810546875</v>
          </cell>
          <cell r="V646">
            <v>28.4705810546875</v>
          </cell>
          <cell r="W646">
            <v>28.4705810546875</v>
          </cell>
          <cell r="X646">
            <v>28.4705810546875</v>
          </cell>
          <cell r="Y646">
            <v>28.4705810546875</v>
          </cell>
          <cell r="Z646">
            <v>28.4705810546875</v>
          </cell>
          <cell r="AA646">
            <v>28.4705810546875</v>
          </cell>
        </row>
        <row r="647">
          <cell r="A647" t="str">
            <v>Steinkopfs Edgars</v>
          </cell>
          <cell r="B647">
            <v>28.4705810546875</v>
          </cell>
          <cell r="C647">
            <v>28.4705810546875</v>
          </cell>
          <cell r="D647" t="str">
            <v>LAT</v>
          </cell>
          <cell r="E647">
            <v>1396.4656115794419</v>
          </cell>
          <cell r="F647">
            <v>1396.46484375</v>
          </cell>
          <cell r="G647">
            <v>1396.46484375</v>
          </cell>
          <cell r="H647">
            <v>1396.46484375</v>
          </cell>
          <cell r="I647">
            <v>1396.46484375</v>
          </cell>
          <cell r="J647">
            <v>1396.46484375</v>
          </cell>
          <cell r="K647">
            <v>1396.46484375</v>
          </cell>
          <cell r="L647">
            <v>1396.46484375</v>
          </cell>
          <cell r="M647">
            <v>1396.46484375</v>
          </cell>
          <cell r="N647">
            <v>1396.46484375</v>
          </cell>
          <cell r="O647">
            <v>1396.46484375</v>
          </cell>
          <cell r="P647">
            <v>1396.46484375</v>
          </cell>
          <cell r="Q647">
            <v>1396.46484375</v>
          </cell>
          <cell r="R647">
            <v>1396.46484375</v>
          </cell>
          <cell r="S647">
            <v>1396.46484375</v>
          </cell>
          <cell r="T647">
            <v>1396.46484375</v>
          </cell>
          <cell r="U647">
            <v>1396.46484375</v>
          </cell>
          <cell r="V647">
            <v>1396.46484375</v>
          </cell>
          <cell r="W647">
            <v>1396.46484375</v>
          </cell>
          <cell r="X647">
            <v>1396.46484375</v>
          </cell>
          <cell r="Y647">
            <v>1396.46484375</v>
          </cell>
          <cell r="Z647">
            <v>1396.46484375</v>
          </cell>
          <cell r="AA647">
            <v>1396.46484375</v>
          </cell>
        </row>
        <row r="648">
          <cell r="A648" t="str">
            <v>Stivka Daniels</v>
          </cell>
          <cell r="B648">
            <v>1396.46484375</v>
          </cell>
          <cell r="C648">
            <v>1396.46484375</v>
          </cell>
          <cell r="D648" t="str">
            <v>LAT</v>
          </cell>
          <cell r="E648">
            <v>1601.1591546282848</v>
          </cell>
          <cell r="F648">
            <v>1601.158203125</v>
          </cell>
          <cell r="G648">
            <v>1601.158203125</v>
          </cell>
          <cell r="H648">
            <v>1601.158203125</v>
          </cell>
          <cell r="I648">
            <v>1601.158203125</v>
          </cell>
          <cell r="J648">
            <v>1601.158203125</v>
          </cell>
          <cell r="K648">
            <v>1601.158203125</v>
          </cell>
          <cell r="L648">
            <v>1601.158203125</v>
          </cell>
          <cell r="M648">
            <v>1601.158203125</v>
          </cell>
          <cell r="N648">
            <v>1601.158203125</v>
          </cell>
          <cell r="O648">
            <v>1601.158203125</v>
          </cell>
          <cell r="P648">
            <v>1601.158203125</v>
          </cell>
          <cell r="Q648">
            <v>1601.158203125</v>
          </cell>
          <cell r="R648">
            <v>1601.158203125</v>
          </cell>
          <cell r="S648">
            <v>1601.158203125</v>
          </cell>
          <cell r="T648">
            <v>1601.158203125</v>
          </cell>
          <cell r="U648">
            <v>1601.158203125</v>
          </cell>
          <cell r="V648">
            <v>1601.158203125</v>
          </cell>
          <cell r="W648">
            <v>1601.158203125</v>
          </cell>
          <cell r="X648">
            <v>1601.158203125</v>
          </cell>
          <cell r="Y648">
            <v>1601.158203125</v>
          </cell>
          <cell r="Z648">
            <v>1601.158203125</v>
          </cell>
          <cell r="AA648">
            <v>1601.158203125</v>
          </cell>
        </row>
        <row r="649">
          <cell r="A649" t="str">
            <v>Stoll Alexander</v>
          </cell>
          <cell r="B649">
            <v>1601.158203125</v>
          </cell>
          <cell r="C649">
            <v>1601.158203125</v>
          </cell>
          <cell r="D649" t="str">
            <v>GER</v>
          </cell>
          <cell r="E649">
            <v>1404.1398020756578</v>
          </cell>
          <cell r="F649">
            <v>1404.1396484375</v>
          </cell>
          <cell r="G649">
            <v>1404.1396484375</v>
          </cell>
          <cell r="H649">
            <v>1404.1396484375</v>
          </cell>
          <cell r="I649">
            <v>1404.1396484375</v>
          </cell>
          <cell r="J649">
            <v>1404.1396484375</v>
          </cell>
          <cell r="K649">
            <v>1404.1396484375</v>
          </cell>
          <cell r="L649">
            <v>1404.1396484375</v>
          </cell>
          <cell r="M649">
            <v>1404.1396484375</v>
          </cell>
          <cell r="N649">
            <v>1404.1396484375</v>
          </cell>
          <cell r="O649">
            <v>1404.1396484375</v>
          </cell>
          <cell r="P649">
            <v>1404.1396484375</v>
          </cell>
          <cell r="Q649">
            <v>1404.1396484375</v>
          </cell>
          <cell r="R649">
            <v>1404.1396484375</v>
          </cell>
          <cell r="S649">
            <v>1404.1396484375</v>
          </cell>
          <cell r="T649">
            <v>1404.1396484375</v>
          </cell>
          <cell r="U649">
            <v>1404.1396484375</v>
          </cell>
          <cell r="V649">
            <v>1404.1396484375</v>
          </cell>
          <cell r="W649">
            <v>1404.1396484375</v>
          </cell>
          <cell r="X649">
            <v>1404.1396484375</v>
          </cell>
          <cell r="Y649">
            <v>1404.1396484375</v>
          </cell>
          <cell r="Z649">
            <v>1404.1396484375</v>
          </cell>
          <cell r="AA649">
            <v>1404.1396484375</v>
          </cell>
        </row>
        <row r="650">
          <cell r="A650" t="str">
            <v>Straks Ilmars</v>
          </cell>
          <cell r="B650">
            <v>1404.1396484375</v>
          </cell>
          <cell r="C650" t="str">
            <v>NM</v>
          </cell>
          <cell r="D650" t="str">
            <v>LAT</v>
          </cell>
          <cell r="E650">
            <v>1853.0494152616368</v>
          </cell>
          <cell r="F650">
            <v>1853.048828125</v>
          </cell>
          <cell r="G650">
            <v>1853.048828125</v>
          </cell>
          <cell r="H650">
            <v>1853.048828125</v>
          </cell>
          <cell r="I650">
            <v>1853.048828125</v>
          </cell>
          <cell r="J650">
            <v>1853.048828125</v>
          </cell>
          <cell r="K650">
            <v>1853.048828125</v>
          </cell>
          <cell r="L650">
            <v>1853.048828125</v>
          </cell>
          <cell r="M650">
            <v>1853.048828125</v>
          </cell>
          <cell r="N650">
            <v>1853.048828125</v>
          </cell>
          <cell r="O650">
            <v>1853.048828125</v>
          </cell>
          <cell r="P650">
            <v>1853.048828125</v>
          </cell>
          <cell r="Q650">
            <v>1853.048828125</v>
          </cell>
          <cell r="R650">
            <v>1853.048828125</v>
          </cell>
          <cell r="S650">
            <v>1853.048828125</v>
          </cell>
          <cell r="T650">
            <v>1853.048828125</v>
          </cell>
          <cell r="U650">
            <v>1853.048828125</v>
          </cell>
          <cell r="V650">
            <v>1853.048828125</v>
          </cell>
          <cell r="W650">
            <v>1853.048828125</v>
          </cell>
          <cell r="X650">
            <v>1853.048828125</v>
          </cell>
          <cell r="Y650">
            <v>1853.048828125</v>
          </cell>
          <cell r="Z650">
            <v>1853.048828125</v>
          </cell>
          <cell r="AA650">
            <v>1853.048828125</v>
          </cell>
        </row>
        <row r="651">
          <cell r="A651" t="str">
            <v>Straksas Ojars</v>
          </cell>
          <cell r="B651">
            <v>1853.048828125</v>
          </cell>
          <cell r="C651">
            <v>1853.048828125</v>
          </cell>
          <cell r="D651" t="str">
            <v>LAT</v>
          </cell>
          <cell r="E651">
            <v>1646.7553665796083</v>
          </cell>
          <cell r="F651">
            <v>1646.7548828125</v>
          </cell>
          <cell r="G651">
            <v>1646.7548828125</v>
          </cell>
          <cell r="H651">
            <v>1646.7548828125</v>
          </cell>
          <cell r="I651">
            <v>1646.7548828125</v>
          </cell>
          <cell r="J651">
            <v>1646.7548828125</v>
          </cell>
          <cell r="K651">
            <v>1646.7548828125</v>
          </cell>
          <cell r="L651">
            <v>1646.7548828125</v>
          </cell>
          <cell r="M651">
            <v>1646.7548828125</v>
          </cell>
          <cell r="N651">
            <v>1646.7548828125</v>
          </cell>
          <cell r="O651">
            <v>1646.7548828125</v>
          </cell>
          <cell r="P651">
            <v>1646.7548828125</v>
          </cell>
          <cell r="Q651">
            <v>1646.7548828125</v>
          </cell>
          <cell r="R651">
            <v>1646.7548828125</v>
          </cell>
          <cell r="S651">
            <v>1646.7548828125</v>
          </cell>
          <cell r="T651">
            <v>1646.7548828125</v>
          </cell>
          <cell r="U651">
            <v>1646.7548828125</v>
          </cell>
          <cell r="V651">
            <v>1646.7548828125</v>
          </cell>
          <cell r="W651">
            <v>1646.7548828125</v>
          </cell>
          <cell r="X651">
            <v>1646.7548828125</v>
          </cell>
          <cell r="Y651">
            <v>1646.7548828125</v>
          </cell>
          <cell r="Z651">
            <v>1646.7548828125</v>
          </cell>
          <cell r="AA651">
            <v>1646.7548828125</v>
          </cell>
        </row>
        <row r="652">
          <cell r="A652" t="str">
            <v>Strauss Janis</v>
          </cell>
          <cell r="B652">
            <v>1646.7548828125</v>
          </cell>
          <cell r="C652">
            <v>2</v>
          </cell>
          <cell r="D652" t="str">
            <v>LAT</v>
          </cell>
          <cell r="E652">
            <v>1693.0370743892333</v>
          </cell>
          <cell r="F652">
            <v>1693.0361328125</v>
          </cell>
          <cell r="G652">
            <v>1693.0361328125</v>
          </cell>
          <cell r="H652">
            <v>1693.0361328125</v>
          </cell>
          <cell r="I652">
            <v>1693.0361328125</v>
          </cell>
          <cell r="J652">
            <v>1693.0361328125</v>
          </cell>
          <cell r="K652">
            <v>1693.0361328125</v>
          </cell>
          <cell r="L652">
            <v>1693.0361328125</v>
          </cell>
          <cell r="M652">
            <v>1693.0361328125</v>
          </cell>
          <cell r="N652">
            <v>1693.0361328125</v>
          </cell>
          <cell r="O652">
            <v>1693.0361328125</v>
          </cell>
          <cell r="P652">
            <v>1693.0361328125</v>
          </cell>
          <cell r="Q652">
            <v>1693.0361328125</v>
          </cell>
          <cell r="R652">
            <v>1693.0361328125</v>
          </cell>
          <cell r="S652">
            <v>1693.0361328125</v>
          </cell>
          <cell r="T652">
            <v>1693.0361328125</v>
          </cell>
          <cell r="U652">
            <v>1693.0361328125</v>
          </cell>
          <cell r="V652">
            <v>1693.0361328125</v>
          </cell>
          <cell r="W652">
            <v>1693.0361328125</v>
          </cell>
          <cell r="X652">
            <v>1693.0361328125</v>
          </cell>
          <cell r="Y652">
            <v>1693.0361328125</v>
          </cell>
          <cell r="Z652">
            <v>1693.0361328125</v>
          </cell>
          <cell r="AA652">
            <v>1693.0361328125</v>
          </cell>
        </row>
        <row r="653">
          <cell r="A653" t="str">
            <v>Strautins Eriks</v>
          </cell>
          <cell r="B653">
            <v>1693.0361328125</v>
          </cell>
          <cell r="C653" t="str">
            <v>CM</v>
          </cell>
          <cell r="D653" t="str">
            <v>LAT</v>
          </cell>
          <cell r="E653">
            <v>0</v>
          </cell>
          <cell r="F653">
            <v>0</v>
          </cell>
          <cell r="G653">
            <v>0</v>
          </cell>
          <cell r="H653">
            <v>0</v>
          </cell>
          <cell r="I653">
            <v>0</v>
          </cell>
          <cell r="J653">
            <v>0</v>
          </cell>
          <cell r="K653">
            <v>0</v>
          </cell>
          <cell r="L653">
            <v>0</v>
          </cell>
          <cell r="M653">
            <v>0</v>
          </cell>
          <cell r="N653">
            <v>0</v>
          </cell>
          <cell r="O653">
            <v>0</v>
          </cell>
          <cell r="P653">
            <v>0</v>
          </cell>
          <cell r="Q653">
            <v>0</v>
          </cell>
          <cell r="R653">
            <v>0</v>
          </cell>
          <cell r="S653">
            <v>0</v>
          </cell>
          <cell r="T653">
            <v>0</v>
          </cell>
          <cell r="U653">
            <v>0</v>
          </cell>
          <cell r="V653">
            <v>0</v>
          </cell>
          <cell r="W653">
            <v>0</v>
          </cell>
          <cell r="X653">
            <v>0</v>
          </cell>
          <cell r="Y653">
            <v>0</v>
          </cell>
          <cell r="Z653">
            <v>0</v>
          </cell>
          <cell r="AA653">
            <v>0</v>
          </cell>
        </row>
        <row r="654">
          <cell r="A654" t="str">
            <v>Strazdin Aivar</v>
          </cell>
          <cell r="B654">
            <v>0</v>
          </cell>
          <cell r="C654">
            <v>0</v>
          </cell>
          <cell r="D654" t="str">
            <v>EST</v>
          </cell>
          <cell r="E654">
            <v>1264.8346713283752</v>
          </cell>
          <cell r="F654">
            <v>1264.833984375</v>
          </cell>
          <cell r="G654">
            <v>1264.833984375</v>
          </cell>
          <cell r="H654">
            <v>1264.833984375</v>
          </cell>
          <cell r="I654">
            <v>1264.833984375</v>
          </cell>
          <cell r="J654">
            <v>1264.833984375</v>
          </cell>
          <cell r="K654">
            <v>1264.833984375</v>
          </cell>
          <cell r="L654">
            <v>32</v>
          </cell>
          <cell r="M654">
            <v>4.9625490615112771</v>
          </cell>
          <cell r="N654">
            <v>4.9625473022460938</v>
          </cell>
          <cell r="O654">
            <v>4.9625473022460938</v>
          </cell>
          <cell r="P654">
            <v>4.9625473022460938</v>
          </cell>
          <cell r="Q654">
            <v>4.9625473022460938</v>
          </cell>
          <cell r="R654">
            <v>4.9625473022460938</v>
          </cell>
          <cell r="S654">
            <v>4.9625473022460938</v>
          </cell>
          <cell r="T654">
            <v>4.9625473022460938</v>
          </cell>
          <cell r="U654">
            <v>4.9625473022460938</v>
          </cell>
          <cell r="V654">
            <v>4.9625473022460938</v>
          </cell>
          <cell r="W654">
            <v>4.9625473022460938</v>
          </cell>
          <cell r="X654">
            <v>4.9625473022460938</v>
          </cell>
          <cell r="Y654">
            <v>4.9625473022460938</v>
          </cell>
          <cell r="Z654">
            <v>4.9625473022460938</v>
          </cell>
          <cell r="AA654">
            <v>4.9625473022460938</v>
          </cell>
        </row>
        <row r="655">
          <cell r="A655" t="str">
            <v>Strelevics Armands</v>
          </cell>
          <cell r="B655">
            <v>4.9625473022460938</v>
          </cell>
          <cell r="C655">
            <v>3</v>
          </cell>
          <cell r="D655" t="str">
            <v>LAT</v>
          </cell>
          <cell r="E655">
            <v>1400</v>
          </cell>
          <cell r="F655">
            <v>1400</v>
          </cell>
          <cell r="G655">
            <v>1400</v>
          </cell>
          <cell r="H655">
            <v>1400</v>
          </cell>
          <cell r="I655">
            <v>1400</v>
          </cell>
          <cell r="J655">
            <v>1400</v>
          </cell>
          <cell r="K655">
            <v>1400</v>
          </cell>
          <cell r="L655">
            <v>1400</v>
          </cell>
          <cell r="M655">
            <v>1400</v>
          </cell>
          <cell r="N655">
            <v>1400</v>
          </cell>
          <cell r="O655">
            <v>1400</v>
          </cell>
          <cell r="P655">
            <v>1400</v>
          </cell>
          <cell r="Q655">
            <v>1400</v>
          </cell>
          <cell r="R655">
            <v>1400</v>
          </cell>
          <cell r="S655">
            <v>1400</v>
          </cell>
          <cell r="T655">
            <v>1400</v>
          </cell>
          <cell r="U655">
            <v>1400</v>
          </cell>
          <cell r="V655">
            <v>1400</v>
          </cell>
          <cell r="W655">
            <v>1400</v>
          </cell>
          <cell r="X655">
            <v>1400</v>
          </cell>
          <cell r="Y655">
            <v>1400</v>
          </cell>
          <cell r="Z655">
            <v>1400</v>
          </cell>
          <cell r="AA655">
            <v>1400</v>
          </cell>
        </row>
        <row r="656">
          <cell r="A656" t="str">
            <v>Strods Valdis</v>
          </cell>
          <cell r="B656">
            <v>1400</v>
          </cell>
          <cell r="C656">
            <v>1400</v>
          </cell>
          <cell r="D656" t="str">
            <v>LAT</v>
          </cell>
          <cell r="E656">
            <v>1240.9039988764932</v>
          </cell>
          <cell r="F656">
            <v>1240.9033203125</v>
          </cell>
          <cell r="G656">
            <v>1240.9033203125</v>
          </cell>
          <cell r="H656">
            <v>1240.9033203125</v>
          </cell>
          <cell r="I656">
            <v>1240.9033203125</v>
          </cell>
          <cell r="J656">
            <v>1240.9033203125</v>
          </cell>
          <cell r="K656">
            <v>1240.9033203125</v>
          </cell>
          <cell r="L656">
            <v>1240.9033203125</v>
          </cell>
          <cell r="M656">
            <v>1240.9033203125</v>
          </cell>
          <cell r="N656">
            <v>1240.9033203125</v>
          </cell>
          <cell r="O656">
            <v>1240.9033203125</v>
          </cell>
          <cell r="P656">
            <v>1240.9033203125</v>
          </cell>
          <cell r="Q656">
            <v>1240.9033203125</v>
          </cell>
          <cell r="R656">
            <v>1240.9033203125</v>
          </cell>
          <cell r="S656">
            <v>1240.9033203125</v>
          </cell>
          <cell r="T656">
            <v>1240.9033203125</v>
          </cell>
          <cell r="U656">
            <v>1240.9033203125</v>
          </cell>
          <cell r="V656">
            <v>1240.9033203125</v>
          </cell>
          <cell r="W656">
            <v>1240.9033203125</v>
          </cell>
          <cell r="X656">
            <v>1240.9033203125</v>
          </cell>
          <cell r="Y656">
            <v>1240.9033203125</v>
          </cell>
          <cell r="Z656">
            <v>1240.9033203125</v>
          </cell>
          <cell r="AA656">
            <v>1240.9033203125</v>
          </cell>
        </row>
        <row r="657">
          <cell r="A657" t="str">
            <v>Struchin Roman</v>
          </cell>
          <cell r="B657">
            <v>1240.9033203125</v>
          </cell>
          <cell r="C657" t="str">
            <v>CM</v>
          </cell>
          <cell r="D657" t="str">
            <v>RUS</v>
          </cell>
          <cell r="E657">
            <v>1900</v>
          </cell>
          <cell r="F657">
            <v>1900</v>
          </cell>
          <cell r="G657">
            <v>1900</v>
          </cell>
          <cell r="H657">
            <v>1900</v>
          </cell>
          <cell r="I657">
            <v>1900</v>
          </cell>
          <cell r="J657">
            <v>1900</v>
          </cell>
          <cell r="K657">
            <v>1900</v>
          </cell>
          <cell r="L657">
            <v>1900</v>
          </cell>
          <cell r="M657">
            <v>1900</v>
          </cell>
          <cell r="N657">
            <v>1900</v>
          </cell>
          <cell r="O657">
            <v>1900</v>
          </cell>
          <cell r="P657">
            <v>1900</v>
          </cell>
          <cell r="Q657">
            <v>1900</v>
          </cell>
          <cell r="R657">
            <v>1900</v>
          </cell>
          <cell r="S657">
            <v>1900</v>
          </cell>
          <cell r="T657">
            <v>1900</v>
          </cell>
          <cell r="U657">
            <v>1900</v>
          </cell>
          <cell r="V657">
            <v>1900</v>
          </cell>
          <cell r="W657">
            <v>1900</v>
          </cell>
          <cell r="X657">
            <v>1900</v>
          </cell>
          <cell r="Y657">
            <v>1900</v>
          </cell>
          <cell r="Z657">
            <v>1900</v>
          </cell>
          <cell r="AA657">
            <v>1900</v>
          </cell>
        </row>
        <row r="658">
          <cell r="A658" t="str">
            <v>Strulev Aleksey</v>
          </cell>
          <cell r="B658">
            <v>1900</v>
          </cell>
          <cell r="C658">
            <v>1900</v>
          </cell>
          <cell r="D658" t="str">
            <v>RUS</v>
          </cell>
          <cell r="E658">
            <v>1248.7877053763443</v>
          </cell>
          <cell r="F658">
            <v>1248.787109375</v>
          </cell>
          <cell r="G658">
            <v>1248.787109375</v>
          </cell>
          <cell r="H658">
            <v>1248.787109375</v>
          </cell>
          <cell r="I658">
            <v>1248.787109375</v>
          </cell>
          <cell r="J658">
            <v>1248.787109375</v>
          </cell>
          <cell r="K658">
            <v>1248.787109375</v>
          </cell>
          <cell r="L658">
            <v>1248.787109375</v>
          </cell>
          <cell r="M658">
            <v>1248.787109375</v>
          </cell>
          <cell r="N658">
            <v>1248.787109375</v>
          </cell>
          <cell r="O658">
            <v>1248.787109375</v>
          </cell>
          <cell r="P658">
            <v>1248.787109375</v>
          </cell>
          <cell r="Q658">
            <v>1248.787109375</v>
          </cell>
          <cell r="R658">
            <v>1248.787109375</v>
          </cell>
          <cell r="S658">
            <v>1248.787109375</v>
          </cell>
          <cell r="T658">
            <v>1248.787109375</v>
          </cell>
          <cell r="U658">
            <v>1248.787109375</v>
          </cell>
          <cell r="V658">
            <v>1248.787109375</v>
          </cell>
          <cell r="W658">
            <v>1248.787109375</v>
          </cell>
          <cell r="X658">
            <v>1248.787109375</v>
          </cell>
          <cell r="Y658">
            <v>1248.787109375</v>
          </cell>
          <cell r="Z658">
            <v>1248.787109375</v>
          </cell>
          <cell r="AA658">
            <v>1248.787109375</v>
          </cell>
        </row>
        <row r="659">
          <cell r="A659" t="str">
            <v>Suba Didzis</v>
          </cell>
          <cell r="B659">
            <v>1248.787109375</v>
          </cell>
          <cell r="C659">
            <v>1248.787109375</v>
          </cell>
          <cell r="D659" t="str">
            <v>USA</v>
          </cell>
          <cell r="E659">
            <v>1200</v>
          </cell>
          <cell r="F659">
            <v>1200</v>
          </cell>
          <cell r="G659">
            <v>1200</v>
          </cell>
          <cell r="H659">
            <v>1200</v>
          </cell>
          <cell r="I659">
            <v>1200</v>
          </cell>
          <cell r="J659">
            <v>1200</v>
          </cell>
          <cell r="K659">
            <v>1200</v>
          </cell>
          <cell r="L659">
            <v>1200</v>
          </cell>
          <cell r="M659">
            <v>1200</v>
          </cell>
          <cell r="N659">
            <v>1200</v>
          </cell>
          <cell r="O659">
            <v>1200</v>
          </cell>
          <cell r="P659">
            <v>1200</v>
          </cell>
          <cell r="Q659">
            <v>1200</v>
          </cell>
          <cell r="R659">
            <v>1200</v>
          </cell>
          <cell r="S659">
            <v>1200</v>
          </cell>
          <cell r="T659">
            <v>1200</v>
          </cell>
          <cell r="U659">
            <v>1200</v>
          </cell>
          <cell r="V659">
            <v>1200</v>
          </cell>
          <cell r="W659">
            <v>1200</v>
          </cell>
          <cell r="X659">
            <v>1200</v>
          </cell>
          <cell r="Y659">
            <v>1200</v>
          </cell>
          <cell r="Z659">
            <v>1200</v>
          </cell>
          <cell r="AA659">
            <v>1200</v>
          </cell>
        </row>
        <row r="660">
          <cell r="A660" t="str">
            <v>Subacs Aleksandrs</v>
          </cell>
          <cell r="B660" t="str">
            <v>IGM</v>
          </cell>
          <cell r="C660" t="str">
            <v>NM</v>
          </cell>
          <cell r="D660" t="str">
            <v>LAT</v>
          </cell>
          <cell r="E660">
            <v>1811</v>
          </cell>
          <cell r="F660">
            <v>1811</v>
          </cell>
          <cell r="G660">
            <v>1811</v>
          </cell>
          <cell r="H660">
            <v>1811</v>
          </cell>
          <cell r="I660">
            <v>1811</v>
          </cell>
          <cell r="J660">
            <v>1811</v>
          </cell>
          <cell r="K660">
            <v>1811</v>
          </cell>
          <cell r="L660">
            <v>1811</v>
          </cell>
          <cell r="M660">
            <v>1811</v>
          </cell>
          <cell r="N660">
            <v>1811</v>
          </cell>
          <cell r="O660">
            <v>1811</v>
          </cell>
          <cell r="P660">
            <v>1811</v>
          </cell>
          <cell r="Q660">
            <v>1811</v>
          </cell>
          <cell r="R660">
            <v>1811</v>
          </cell>
          <cell r="S660">
            <v>1811</v>
          </cell>
          <cell r="T660">
            <v>1811</v>
          </cell>
          <cell r="U660">
            <v>1811</v>
          </cell>
          <cell r="V660">
            <v>1811</v>
          </cell>
          <cell r="W660">
            <v>1811</v>
          </cell>
          <cell r="X660">
            <v>1811</v>
          </cell>
          <cell r="Y660">
            <v>1811</v>
          </cell>
          <cell r="Z660">
            <v>1811</v>
          </cell>
          <cell r="AA660">
            <v>1811</v>
          </cell>
        </row>
        <row r="661">
          <cell r="A661" t="str">
            <v>Subrovskis Voldemars</v>
          </cell>
          <cell r="B661">
            <v>1811</v>
          </cell>
          <cell r="C661">
            <v>3</v>
          </cell>
          <cell r="D661" t="str">
            <v>LAT</v>
          </cell>
          <cell r="E661">
            <v>1529.1962140600467</v>
          </cell>
          <cell r="F661">
            <v>1529.1953125</v>
          </cell>
          <cell r="G661">
            <v>1529.1953125</v>
          </cell>
          <cell r="H661">
            <v>1529.1953125</v>
          </cell>
          <cell r="I661">
            <v>1529.1953125</v>
          </cell>
          <cell r="J661">
            <v>1529.1953125</v>
          </cell>
          <cell r="K661">
            <v>1529.1953125</v>
          </cell>
          <cell r="L661">
            <v>1529.1953125</v>
          </cell>
          <cell r="M661">
            <v>1529.1953125</v>
          </cell>
          <cell r="N661">
            <v>1529.1953125</v>
          </cell>
          <cell r="O661">
            <v>1529.1953125</v>
          </cell>
          <cell r="P661">
            <v>1529.1953125</v>
          </cell>
          <cell r="Q661">
            <v>1529.1953125</v>
          </cell>
          <cell r="R661">
            <v>1529.1953125</v>
          </cell>
          <cell r="S661">
            <v>1529.1953125</v>
          </cell>
          <cell r="T661">
            <v>1529.1953125</v>
          </cell>
          <cell r="U661">
            <v>1529.1953125</v>
          </cell>
          <cell r="V661">
            <v>1529.1953125</v>
          </cell>
          <cell r="W661">
            <v>1529.1953125</v>
          </cell>
          <cell r="X661">
            <v>1529.1953125</v>
          </cell>
          <cell r="Y661">
            <v>1529.1953125</v>
          </cell>
          <cell r="Z661">
            <v>1529.1953125</v>
          </cell>
          <cell r="AA661">
            <v>1529.1953125</v>
          </cell>
        </row>
        <row r="662">
          <cell r="A662" t="str">
            <v>Sudmalis Andris</v>
          </cell>
          <cell r="B662">
            <v>1529.1953125</v>
          </cell>
          <cell r="C662">
            <v>1529.1953125</v>
          </cell>
          <cell r="D662" t="str">
            <v>GBR</v>
          </cell>
          <cell r="E662">
            <v>1638.502210939009</v>
          </cell>
          <cell r="F662">
            <v>1638.501953125</v>
          </cell>
          <cell r="G662">
            <v>1638.501953125</v>
          </cell>
          <cell r="H662">
            <v>1638.501953125</v>
          </cell>
          <cell r="I662">
            <v>1638.501953125</v>
          </cell>
          <cell r="J662">
            <v>1638.501953125</v>
          </cell>
          <cell r="K662">
            <v>1638.501953125</v>
          </cell>
          <cell r="L662">
            <v>1638.501953125</v>
          </cell>
          <cell r="M662">
            <v>1638.501953125</v>
          </cell>
          <cell r="N662">
            <v>1638.501953125</v>
          </cell>
          <cell r="O662">
            <v>1638.501953125</v>
          </cell>
          <cell r="P662">
            <v>1638.501953125</v>
          </cell>
          <cell r="Q662">
            <v>1638.501953125</v>
          </cell>
          <cell r="R662">
            <v>1638.501953125</v>
          </cell>
          <cell r="S662">
            <v>1638.501953125</v>
          </cell>
          <cell r="T662">
            <v>1638.501953125</v>
          </cell>
          <cell r="U662">
            <v>1638.501953125</v>
          </cell>
          <cell r="V662">
            <v>1638.501953125</v>
          </cell>
          <cell r="W662">
            <v>1638.501953125</v>
          </cell>
          <cell r="X662">
            <v>1638.501953125</v>
          </cell>
          <cell r="Y662">
            <v>1638.501953125</v>
          </cell>
          <cell r="Z662">
            <v>1638.501953125</v>
          </cell>
          <cell r="AA662">
            <v>1638.501953125</v>
          </cell>
        </row>
        <row r="663">
          <cell r="A663" t="str">
            <v>Suits Kalle</v>
          </cell>
          <cell r="B663">
            <v>1638.501953125</v>
          </cell>
          <cell r="C663">
            <v>1638.501953125</v>
          </cell>
          <cell r="D663" t="str">
            <v>FIN</v>
          </cell>
          <cell r="E663">
            <v>1240.3797803408493</v>
          </cell>
          <cell r="F663">
            <v>1240.37890625</v>
          </cell>
          <cell r="G663">
            <v>1240.37890625</v>
          </cell>
          <cell r="H663">
            <v>1240.37890625</v>
          </cell>
          <cell r="I663">
            <v>1240.37890625</v>
          </cell>
          <cell r="J663">
            <v>1240.37890625</v>
          </cell>
          <cell r="K663">
            <v>1240.37890625</v>
          </cell>
          <cell r="L663">
            <v>1240.37890625</v>
          </cell>
          <cell r="M663">
            <v>1240.37890625</v>
          </cell>
          <cell r="N663">
            <v>1240.37890625</v>
          </cell>
          <cell r="O663">
            <v>1240.37890625</v>
          </cell>
          <cell r="P663">
            <v>1240.37890625</v>
          </cell>
          <cell r="Q663">
            <v>1240.37890625</v>
          </cell>
          <cell r="R663">
            <v>1240.37890625</v>
          </cell>
          <cell r="S663">
            <v>1240.37890625</v>
          </cell>
          <cell r="T663">
            <v>1240.37890625</v>
          </cell>
          <cell r="U663">
            <v>1240.37890625</v>
          </cell>
          <cell r="V663">
            <v>1240.37890625</v>
          </cell>
          <cell r="W663">
            <v>1240.37890625</v>
          </cell>
          <cell r="X663">
            <v>1240.37890625</v>
          </cell>
          <cell r="Y663">
            <v>1240.37890625</v>
          </cell>
          <cell r="Z663">
            <v>1240.37890625</v>
          </cell>
          <cell r="AA663">
            <v>1240.37890625</v>
          </cell>
        </row>
        <row r="664">
          <cell r="A664" t="str">
            <v>Sukis Alfons</v>
          </cell>
          <cell r="B664">
            <v>1240.37890625</v>
          </cell>
          <cell r="C664">
            <v>3</v>
          </cell>
          <cell r="D664" t="str">
            <v>LAT</v>
          </cell>
          <cell r="E664">
            <v>1603</v>
          </cell>
          <cell r="F664">
            <v>1603</v>
          </cell>
          <cell r="G664">
            <v>1603</v>
          </cell>
          <cell r="H664">
            <v>1603</v>
          </cell>
          <cell r="I664">
            <v>1603</v>
          </cell>
          <cell r="J664">
            <v>1603</v>
          </cell>
          <cell r="K664">
            <v>1603</v>
          </cell>
          <cell r="L664">
            <v>1603</v>
          </cell>
          <cell r="M664">
            <v>1603</v>
          </cell>
          <cell r="N664">
            <v>1603</v>
          </cell>
          <cell r="O664">
            <v>1603</v>
          </cell>
          <cell r="P664">
            <v>1603</v>
          </cell>
          <cell r="Q664">
            <v>1603</v>
          </cell>
          <cell r="R664">
            <v>1603</v>
          </cell>
          <cell r="S664">
            <v>1603</v>
          </cell>
          <cell r="T664">
            <v>1603</v>
          </cell>
          <cell r="U664">
            <v>1603</v>
          </cell>
          <cell r="V664">
            <v>1603</v>
          </cell>
          <cell r="W664">
            <v>1603</v>
          </cell>
          <cell r="X664">
            <v>1603</v>
          </cell>
          <cell r="Y664">
            <v>1603</v>
          </cell>
          <cell r="Z664">
            <v>1603</v>
          </cell>
          <cell r="AA664">
            <v>1603</v>
          </cell>
        </row>
        <row r="665">
          <cell r="A665" t="str">
            <v>Sulmeistars Guntis</v>
          </cell>
          <cell r="B665">
            <v>1603</v>
          </cell>
          <cell r="C665" t="str">
            <v>NM</v>
          </cell>
          <cell r="D665" t="str">
            <v>LAT</v>
          </cell>
          <cell r="E665">
            <v>1920</v>
          </cell>
          <cell r="F665">
            <v>1920</v>
          </cell>
          <cell r="G665">
            <v>1920</v>
          </cell>
          <cell r="H665">
            <v>1920</v>
          </cell>
          <cell r="I665">
            <v>1920</v>
          </cell>
          <cell r="J665">
            <v>1920</v>
          </cell>
          <cell r="K665">
            <v>1920</v>
          </cell>
          <cell r="L665">
            <v>1920</v>
          </cell>
          <cell r="M665">
            <v>1920</v>
          </cell>
          <cell r="N665">
            <v>1920</v>
          </cell>
          <cell r="O665">
            <v>1920</v>
          </cell>
          <cell r="P665">
            <v>1920</v>
          </cell>
          <cell r="Q665">
            <v>1920</v>
          </cell>
          <cell r="R665">
            <v>1920</v>
          </cell>
          <cell r="S665">
            <v>1920</v>
          </cell>
          <cell r="T665">
            <v>1920</v>
          </cell>
          <cell r="U665">
            <v>1920</v>
          </cell>
          <cell r="V665">
            <v>1920</v>
          </cell>
          <cell r="W665">
            <v>1920</v>
          </cell>
          <cell r="X665">
            <v>1920</v>
          </cell>
          <cell r="Y665">
            <v>1920</v>
          </cell>
          <cell r="Z665">
            <v>1920</v>
          </cell>
          <cell r="AA665">
            <v>1920</v>
          </cell>
        </row>
        <row r="666">
          <cell r="A666" t="str">
            <v>Susejs Voldemars</v>
          </cell>
          <cell r="B666">
            <v>1920</v>
          </cell>
          <cell r="C666">
            <v>1920</v>
          </cell>
          <cell r="D666" t="str">
            <v>LAT</v>
          </cell>
          <cell r="E666">
            <v>1263</v>
          </cell>
          <cell r="F666">
            <v>1263</v>
          </cell>
          <cell r="G666">
            <v>1263</v>
          </cell>
          <cell r="H666">
            <v>1263</v>
          </cell>
          <cell r="I666">
            <v>1263</v>
          </cell>
          <cell r="J666">
            <v>1263</v>
          </cell>
          <cell r="K666">
            <v>1263</v>
          </cell>
          <cell r="L666">
            <v>1263</v>
          </cell>
          <cell r="M666">
            <v>1263</v>
          </cell>
          <cell r="N666">
            <v>1263</v>
          </cell>
          <cell r="O666">
            <v>1263</v>
          </cell>
          <cell r="P666">
            <v>1263</v>
          </cell>
          <cell r="Q666">
            <v>1263</v>
          </cell>
          <cell r="R666">
            <v>1263</v>
          </cell>
          <cell r="S666">
            <v>1263</v>
          </cell>
          <cell r="T666">
            <v>1263</v>
          </cell>
          <cell r="U666">
            <v>1263</v>
          </cell>
          <cell r="V666">
            <v>1263</v>
          </cell>
          <cell r="W666">
            <v>1263</v>
          </cell>
          <cell r="X666">
            <v>1263</v>
          </cell>
          <cell r="Y666">
            <v>1263</v>
          </cell>
          <cell r="Z666">
            <v>1263</v>
          </cell>
          <cell r="AA666">
            <v>1263</v>
          </cell>
        </row>
        <row r="667">
          <cell r="A667" t="str">
            <v>Suserts Aleksejs</v>
          </cell>
          <cell r="B667">
            <v>1263</v>
          </cell>
          <cell r="C667">
            <v>1263</v>
          </cell>
          <cell r="D667" t="str">
            <v>LAT</v>
          </cell>
          <cell r="E667">
            <v>1659.1516037462468</v>
          </cell>
          <cell r="F667">
            <v>1659.1513671875</v>
          </cell>
          <cell r="G667">
            <v>1659.1513671875</v>
          </cell>
          <cell r="H667">
            <v>1659.1513671875</v>
          </cell>
          <cell r="I667">
            <v>1659.1513671875</v>
          </cell>
          <cell r="J667">
            <v>1659.1513671875</v>
          </cell>
          <cell r="K667">
            <v>1659.1513671875</v>
          </cell>
          <cell r="L667">
            <v>1659.1513671875</v>
          </cell>
          <cell r="M667">
            <v>1659.1513671875</v>
          </cell>
          <cell r="N667">
            <v>1659.1513671875</v>
          </cell>
          <cell r="O667">
            <v>1659.1513671875</v>
          </cell>
          <cell r="P667">
            <v>1659.1513671875</v>
          </cell>
          <cell r="Q667">
            <v>1659.1513671875</v>
          </cell>
          <cell r="R667">
            <v>1659.1513671875</v>
          </cell>
          <cell r="S667">
            <v>1659.1513671875</v>
          </cell>
          <cell r="T667">
            <v>1659.1513671875</v>
          </cell>
          <cell r="U667">
            <v>1659.1513671875</v>
          </cell>
          <cell r="V667">
            <v>1659.1513671875</v>
          </cell>
          <cell r="W667">
            <v>1659.1513671875</v>
          </cell>
          <cell r="X667">
            <v>1659.1513671875</v>
          </cell>
          <cell r="Y667">
            <v>1659.1513671875</v>
          </cell>
          <cell r="Z667">
            <v>1659.1513671875</v>
          </cell>
          <cell r="AA667">
            <v>1659.1513671875</v>
          </cell>
        </row>
        <row r="668">
          <cell r="A668" t="str">
            <v>Susha Stas</v>
          </cell>
          <cell r="B668">
            <v>1659.1513671875</v>
          </cell>
          <cell r="C668">
            <v>4</v>
          </cell>
          <cell r="D668" t="str">
            <v>BLR</v>
          </cell>
          <cell r="E668">
            <v>1185.0143858562458</v>
          </cell>
          <cell r="F668">
            <v>1185.013671875</v>
          </cell>
          <cell r="G668">
            <v>1185.013671875</v>
          </cell>
          <cell r="H668">
            <v>1185.013671875</v>
          </cell>
          <cell r="I668">
            <v>1185.013671875</v>
          </cell>
          <cell r="J668">
            <v>1185.013671875</v>
          </cell>
          <cell r="K668">
            <v>1185.013671875</v>
          </cell>
          <cell r="L668">
            <v>1185.013671875</v>
          </cell>
          <cell r="M668">
            <v>1185.013671875</v>
          </cell>
          <cell r="N668">
            <v>1185.013671875</v>
          </cell>
          <cell r="O668">
            <v>1185.013671875</v>
          </cell>
          <cell r="P668">
            <v>1185.013671875</v>
          </cell>
          <cell r="Q668">
            <v>1185.013671875</v>
          </cell>
          <cell r="R668">
            <v>1185.013671875</v>
          </cell>
          <cell r="S668">
            <v>1185.013671875</v>
          </cell>
          <cell r="T668">
            <v>1185.013671875</v>
          </cell>
          <cell r="U668">
            <v>1185.013671875</v>
          </cell>
          <cell r="V668">
            <v>1185.013671875</v>
          </cell>
          <cell r="W668">
            <v>1185.013671875</v>
          </cell>
          <cell r="X668">
            <v>1185.013671875</v>
          </cell>
          <cell r="Y668">
            <v>1185.013671875</v>
          </cell>
          <cell r="Z668">
            <v>1185.013671875</v>
          </cell>
          <cell r="AA668">
            <v>1185.013671875</v>
          </cell>
        </row>
        <row r="669">
          <cell r="A669" t="str">
            <v>Susi Madis</v>
          </cell>
          <cell r="B669">
            <v>1185.013671875</v>
          </cell>
          <cell r="C669">
            <v>2</v>
          </cell>
          <cell r="D669" t="str">
            <v>EST</v>
          </cell>
          <cell r="E669">
            <v>1600</v>
          </cell>
          <cell r="F669">
            <v>1600</v>
          </cell>
          <cell r="G669">
            <v>1600</v>
          </cell>
          <cell r="H669">
            <v>1600</v>
          </cell>
          <cell r="I669">
            <v>1600</v>
          </cell>
          <cell r="J669">
            <v>1600</v>
          </cell>
          <cell r="K669">
            <v>1600</v>
          </cell>
          <cell r="L669">
            <v>1600</v>
          </cell>
          <cell r="M669">
            <v>1600</v>
          </cell>
          <cell r="N669">
            <v>1600</v>
          </cell>
          <cell r="O669">
            <v>1600</v>
          </cell>
          <cell r="P669">
            <v>1600</v>
          </cell>
          <cell r="Q669">
            <v>1600</v>
          </cell>
          <cell r="R669">
            <v>1600</v>
          </cell>
          <cell r="S669">
            <v>1600</v>
          </cell>
          <cell r="T669">
            <v>1600</v>
          </cell>
          <cell r="U669">
            <v>1600</v>
          </cell>
          <cell r="V669">
            <v>1600</v>
          </cell>
          <cell r="W669">
            <v>1600</v>
          </cell>
          <cell r="X669">
            <v>1600</v>
          </cell>
          <cell r="Y669">
            <v>1600</v>
          </cell>
          <cell r="Z669">
            <v>1600</v>
          </cell>
          <cell r="AA669">
            <v>1600</v>
          </cell>
        </row>
        <row r="670">
          <cell r="A670" t="str">
            <v>Susi Margo</v>
          </cell>
          <cell r="B670">
            <v>1600</v>
          </cell>
          <cell r="C670">
            <v>1600</v>
          </cell>
          <cell r="D670" t="str">
            <v>EST</v>
          </cell>
          <cell r="E670">
            <v>1453.0774404595099</v>
          </cell>
          <cell r="F670">
            <v>1453.0771484375</v>
          </cell>
          <cell r="G670">
            <v>1453.0771484375</v>
          </cell>
          <cell r="H670">
            <v>1453.0771484375</v>
          </cell>
          <cell r="I670">
            <v>1453.0771484375</v>
          </cell>
          <cell r="J670">
            <v>1453.0771484375</v>
          </cell>
          <cell r="K670">
            <v>1453.0771484375</v>
          </cell>
          <cell r="L670">
            <v>1453.0771484375</v>
          </cell>
          <cell r="M670">
            <v>1453.0771484375</v>
          </cell>
          <cell r="N670">
            <v>1453.0771484375</v>
          </cell>
          <cell r="O670">
            <v>1453.0771484375</v>
          </cell>
          <cell r="P670">
            <v>1453.0771484375</v>
          </cell>
          <cell r="Q670">
            <v>1453.0771484375</v>
          </cell>
          <cell r="R670">
            <v>1453.0771484375</v>
          </cell>
          <cell r="S670">
            <v>1453.0771484375</v>
          </cell>
          <cell r="T670">
            <v>1453.0771484375</v>
          </cell>
          <cell r="U670">
            <v>1453.0771484375</v>
          </cell>
          <cell r="V670">
            <v>1453.0771484375</v>
          </cell>
          <cell r="W670">
            <v>1453.0771484375</v>
          </cell>
          <cell r="X670">
            <v>1453.0771484375</v>
          </cell>
          <cell r="Y670">
            <v>1453.0771484375</v>
          </cell>
          <cell r="Z670">
            <v>1453.0771484375</v>
          </cell>
          <cell r="AA670">
            <v>1453.0771484375</v>
          </cell>
        </row>
        <row r="671">
          <cell r="A671" t="str">
            <v>Suvorov Anatoliy</v>
          </cell>
          <cell r="B671">
            <v>1453.0771484375</v>
          </cell>
          <cell r="C671">
            <v>2</v>
          </cell>
          <cell r="D671" t="str">
            <v>RUS</v>
          </cell>
          <cell r="E671">
            <v>1531</v>
          </cell>
          <cell r="F671">
            <v>1531</v>
          </cell>
          <cell r="G671">
            <v>1531</v>
          </cell>
          <cell r="H671">
            <v>1531</v>
          </cell>
          <cell r="I671">
            <v>1531</v>
          </cell>
          <cell r="J671">
            <v>1531</v>
          </cell>
          <cell r="K671">
            <v>1531</v>
          </cell>
          <cell r="L671">
            <v>1531</v>
          </cell>
          <cell r="M671">
            <v>1531</v>
          </cell>
          <cell r="N671">
            <v>1531</v>
          </cell>
          <cell r="O671">
            <v>1531</v>
          </cell>
          <cell r="P671">
            <v>1531</v>
          </cell>
          <cell r="Q671">
            <v>1531</v>
          </cell>
          <cell r="R671">
            <v>1531</v>
          </cell>
          <cell r="S671">
            <v>1531</v>
          </cell>
          <cell r="T671">
            <v>1531</v>
          </cell>
          <cell r="U671">
            <v>1531</v>
          </cell>
          <cell r="V671">
            <v>1531</v>
          </cell>
          <cell r="W671">
            <v>1531</v>
          </cell>
          <cell r="X671">
            <v>1531</v>
          </cell>
          <cell r="Y671">
            <v>1531</v>
          </cell>
          <cell r="Z671">
            <v>1531</v>
          </cell>
          <cell r="AA671">
            <v>1531</v>
          </cell>
        </row>
        <row r="672">
          <cell r="A672" t="str">
            <v>Svarinskis Einars</v>
          </cell>
          <cell r="B672">
            <v>1531</v>
          </cell>
          <cell r="C672">
            <v>1531</v>
          </cell>
          <cell r="D672" t="str">
            <v>LAT</v>
          </cell>
          <cell r="E672">
            <v>1740.4307451875156</v>
          </cell>
          <cell r="F672">
            <v>1740.4306640625</v>
          </cell>
          <cell r="G672">
            <v>1740.4306640625</v>
          </cell>
          <cell r="H672">
            <v>1740.4306640625</v>
          </cell>
          <cell r="I672">
            <v>1740.4306640625</v>
          </cell>
          <cell r="J672">
            <v>1740.4306640625</v>
          </cell>
          <cell r="K672">
            <v>1740.4306640625</v>
          </cell>
          <cell r="L672">
            <v>1740.4306640625</v>
          </cell>
          <cell r="M672">
            <v>1740.4306640625</v>
          </cell>
          <cell r="N672">
            <v>1740.4306640625</v>
          </cell>
          <cell r="O672">
            <v>1740.4306640625</v>
          </cell>
          <cell r="P672">
            <v>1740.4306640625</v>
          </cell>
          <cell r="Q672">
            <v>1740.4306640625</v>
          </cell>
          <cell r="R672">
            <v>1740.4306640625</v>
          </cell>
          <cell r="S672">
            <v>1740.4306640625</v>
          </cell>
          <cell r="T672">
            <v>1740.4306640625</v>
          </cell>
          <cell r="U672">
            <v>1740.4306640625</v>
          </cell>
          <cell r="V672">
            <v>1740.4306640625</v>
          </cell>
          <cell r="W672">
            <v>1740.4306640625</v>
          </cell>
          <cell r="X672">
            <v>1740.4306640625</v>
          </cell>
          <cell r="Y672">
            <v>1740.4306640625</v>
          </cell>
          <cell r="Z672">
            <v>1740.4306640625</v>
          </cell>
          <cell r="AA672">
            <v>1740.4306640625</v>
          </cell>
        </row>
        <row r="673">
          <cell r="A673" t="str">
            <v>Svars Peteris</v>
          </cell>
          <cell r="B673">
            <v>1740.4306640625</v>
          </cell>
          <cell r="C673">
            <v>1740.4306640625</v>
          </cell>
          <cell r="D673" t="str">
            <v>LAT</v>
          </cell>
          <cell r="E673">
            <v>1547</v>
          </cell>
          <cell r="F673">
            <v>1547</v>
          </cell>
          <cell r="G673">
            <v>1547</v>
          </cell>
          <cell r="H673">
            <v>1547</v>
          </cell>
          <cell r="I673">
            <v>1547</v>
          </cell>
          <cell r="J673">
            <v>1547</v>
          </cell>
          <cell r="K673">
            <v>1547</v>
          </cell>
          <cell r="L673">
            <v>1547</v>
          </cell>
          <cell r="M673">
            <v>1547</v>
          </cell>
          <cell r="N673">
            <v>1547</v>
          </cell>
          <cell r="O673">
            <v>1547</v>
          </cell>
          <cell r="P673">
            <v>1547</v>
          </cell>
          <cell r="Q673">
            <v>1547</v>
          </cell>
          <cell r="R673">
            <v>1547</v>
          </cell>
          <cell r="S673">
            <v>1547</v>
          </cell>
          <cell r="T673">
            <v>1547</v>
          </cell>
          <cell r="U673">
            <v>1547</v>
          </cell>
          <cell r="V673">
            <v>1547</v>
          </cell>
          <cell r="W673">
            <v>1547</v>
          </cell>
          <cell r="X673">
            <v>1547</v>
          </cell>
          <cell r="Y673">
            <v>1547</v>
          </cell>
          <cell r="Z673">
            <v>1547</v>
          </cell>
          <cell r="AA673">
            <v>1547</v>
          </cell>
        </row>
        <row r="674">
          <cell r="A674" t="str">
            <v>Kats Leon</v>
          </cell>
          <cell r="B674">
            <v>1547</v>
          </cell>
          <cell r="C674">
            <v>1547</v>
          </cell>
          <cell r="D674" t="str">
            <v>USA</v>
          </cell>
          <cell r="E674">
            <v>1179.1727260655832</v>
          </cell>
          <cell r="F674">
            <v>1179.171875</v>
          </cell>
          <cell r="G674">
            <v>1179.171875</v>
          </cell>
          <cell r="H674">
            <v>1179.171875</v>
          </cell>
          <cell r="I674">
            <v>1179.171875</v>
          </cell>
          <cell r="J674">
            <v>1179.171875</v>
          </cell>
          <cell r="K674">
            <v>1179.171875</v>
          </cell>
          <cell r="L674">
            <v>1179.171875</v>
          </cell>
          <cell r="M674">
            <v>1179.171875</v>
          </cell>
          <cell r="N674">
            <v>23</v>
          </cell>
          <cell r="O674">
            <v>8.0637672186967961</v>
          </cell>
          <cell r="P674">
            <v>8.0637664794921875</v>
          </cell>
          <cell r="Q674">
            <v>8.0637664794921875</v>
          </cell>
          <cell r="R674">
            <v>8.0637664794921875</v>
          </cell>
          <cell r="S674">
            <v>8.0637664794921875</v>
          </cell>
          <cell r="T674">
            <v>8.0637664794921875</v>
          </cell>
          <cell r="U674">
            <v>8.0637664794921875</v>
          </cell>
          <cell r="V674">
            <v>8.0637664794921875</v>
          </cell>
          <cell r="W674">
            <v>8.0637664794921875</v>
          </cell>
          <cell r="X674">
            <v>8.0637664794921875</v>
          </cell>
          <cell r="Y674">
            <v>8.0637664794921875</v>
          </cell>
          <cell r="Z674">
            <v>8.0637664794921875</v>
          </cell>
          <cell r="AA674">
            <v>8.0637664794921875</v>
          </cell>
        </row>
        <row r="675">
          <cell r="A675" t="str">
            <v>Tammann Frederik</v>
          </cell>
          <cell r="B675">
            <v>8.0637664794921875</v>
          </cell>
          <cell r="C675">
            <v>8.0637664794921875</v>
          </cell>
          <cell r="D675" t="str">
            <v>EST</v>
          </cell>
          <cell r="E675">
            <v>1198</v>
          </cell>
          <cell r="F675">
            <v>1198</v>
          </cell>
          <cell r="G675">
            <v>1198</v>
          </cell>
          <cell r="H675">
            <v>1198</v>
          </cell>
          <cell r="I675">
            <v>1198</v>
          </cell>
          <cell r="J675">
            <v>1198</v>
          </cell>
          <cell r="K675">
            <v>1198</v>
          </cell>
          <cell r="L675">
            <v>1198</v>
          </cell>
          <cell r="M675">
            <v>1198</v>
          </cell>
          <cell r="N675">
            <v>1198</v>
          </cell>
          <cell r="O675">
            <v>1198</v>
          </cell>
          <cell r="P675">
            <v>1198</v>
          </cell>
          <cell r="Q675">
            <v>1198</v>
          </cell>
          <cell r="R675">
            <v>1198</v>
          </cell>
          <cell r="S675">
            <v>1198</v>
          </cell>
          <cell r="T675">
            <v>1198</v>
          </cell>
          <cell r="U675">
            <v>1198</v>
          </cell>
          <cell r="V675">
            <v>1198</v>
          </cell>
          <cell r="W675">
            <v>1198</v>
          </cell>
          <cell r="X675">
            <v>1198</v>
          </cell>
          <cell r="Y675">
            <v>1198</v>
          </cell>
          <cell r="Z675">
            <v>1198</v>
          </cell>
          <cell r="AA675">
            <v>1198</v>
          </cell>
        </row>
        <row r="676">
          <cell r="A676" t="str">
            <v>Tamme Karri</v>
          </cell>
          <cell r="B676">
            <v>1198</v>
          </cell>
          <cell r="C676">
            <v>1</v>
          </cell>
          <cell r="D676" t="str">
            <v>EST</v>
          </cell>
          <cell r="E676">
            <v>1800</v>
          </cell>
          <cell r="F676">
            <v>1800</v>
          </cell>
          <cell r="G676">
            <v>1800</v>
          </cell>
          <cell r="H676">
            <v>1800</v>
          </cell>
          <cell r="I676">
            <v>1800</v>
          </cell>
          <cell r="J676">
            <v>1800</v>
          </cell>
          <cell r="K676">
            <v>1800</v>
          </cell>
          <cell r="L676">
            <v>1800</v>
          </cell>
          <cell r="M676">
            <v>1800</v>
          </cell>
          <cell r="N676">
            <v>1800</v>
          </cell>
          <cell r="O676">
            <v>1800</v>
          </cell>
          <cell r="P676">
            <v>1800</v>
          </cell>
          <cell r="Q676">
            <v>1800</v>
          </cell>
          <cell r="R676">
            <v>1800</v>
          </cell>
          <cell r="S676">
            <v>1800</v>
          </cell>
          <cell r="T676">
            <v>1800</v>
          </cell>
          <cell r="U676">
            <v>1800</v>
          </cell>
          <cell r="V676">
            <v>1800</v>
          </cell>
          <cell r="W676">
            <v>1800</v>
          </cell>
          <cell r="X676">
            <v>1800</v>
          </cell>
          <cell r="Y676">
            <v>1800</v>
          </cell>
          <cell r="Z676">
            <v>1800</v>
          </cell>
          <cell r="AA676">
            <v>1800</v>
          </cell>
        </row>
        <row r="677">
          <cell r="A677" t="str">
            <v>Tanning Vello</v>
          </cell>
          <cell r="B677">
            <v>1800</v>
          </cell>
          <cell r="C677">
            <v>1800</v>
          </cell>
          <cell r="D677" t="str">
            <v>EST</v>
          </cell>
          <cell r="E677">
            <v>1401.3664615754694</v>
          </cell>
          <cell r="F677">
            <v>1401.3662109375</v>
          </cell>
          <cell r="G677">
            <v>1401.3662109375</v>
          </cell>
          <cell r="H677">
            <v>1401.3662109375</v>
          </cell>
          <cell r="I677">
            <v>1401.3662109375</v>
          </cell>
          <cell r="J677">
            <v>1401.3662109375</v>
          </cell>
          <cell r="K677">
            <v>1401.3662109375</v>
          </cell>
          <cell r="L677">
            <v>1401.3662109375</v>
          </cell>
          <cell r="M677">
            <v>1401.3662109375</v>
          </cell>
          <cell r="N677">
            <v>1401.3662109375</v>
          </cell>
          <cell r="O677">
            <v>1401.3662109375</v>
          </cell>
          <cell r="P677">
            <v>1401.3662109375</v>
          </cell>
          <cell r="Q677">
            <v>1401.3662109375</v>
          </cell>
          <cell r="R677">
            <v>1401.3662109375</v>
          </cell>
          <cell r="S677">
            <v>1401.3662109375</v>
          </cell>
          <cell r="T677">
            <v>1401.3662109375</v>
          </cell>
          <cell r="U677">
            <v>1401.3662109375</v>
          </cell>
          <cell r="V677">
            <v>1401.3662109375</v>
          </cell>
          <cell r="W677">
            <v>1401.3662109375</v>
          </cell>
          <cell r="X677">
            <v>1401.3662109375</v>
          </cell>
          <cell r="Y677">
            <v>1401.3662109375</v>
          </cell>
          <cell r="Z677">
            <v>1401.3662109375</v>
          </cell>
          <cell r="AA677">
            <v>1401.3662109375</v>
          </cell>
        </row>
        <row r="678">
          <cell r="A678" t="str">
            <v>Tapins Janis</v>
          </cell>
          <cell r="B678" t="str">
            <v>IM</v>
          </cell>
          <cell r="C678" t="str">
            <v>NM</v>
          </cell>
          <cell r="D678" t="str">
            <v>LAT</v>
          </cell>
          <cell r="E678">
            <v>1801</v>
          </cell>
          <cell r="F678">
            <v>1801</v>
          </cell>
          <cell r="G678">
            <v>1801</v>
          </cell>
          <cell r="H678">
            <v>1801</v>
          </cell>
          <cell r="I678">
            <v>1801</v>
          </cell>
          <cell r="J678">
            <v>1801</v>
          </cell>
          <cell r="K678">
            <v>1801</v>
          </cell>
          <cell r="L678">
            <v>1801</v>
          </cell>
          <cell r="M678">
            <v>1801</v>
          </cell>
          <cell r="N678">
            <v>1801</v>
          </cell>
          <cell r="O678">
            <v>1801</v>
          </cell>
          <cell r="P678">
            <v>1801</v>
          </cell>
          <cell r="Q678">
            <v>1801</v>
          </cell>
          <cell r="R678">
            <v>1801</v>
          </cell>
          <cell r="S678">
            <v>1801</v>
          </cell>
          <cell r="T678">
            <v>1801</v>
          </cell>
          <cell r="U678">
            <v>1801</v>
          </cell>
          <cell r="V678">
            <v>1801</v>
          </cell>
          <cell r="W678">
            <v>1801</v>
          </cell>
          <cell r="X678">
            <v>1801</v>
          </cell>
          <cell r="Y678">
            <v>1801</v>
          </cell>
          <cell r="Z678">
            <v>1801</v>
          </cell>
          <cell r="AA678">
            <v>1801</v>
          </cell>
        </row>
        <row r="679">
          <cell r="A679" t="str">
            <v>Tarame Neme</v>
          </cell>
          <cell r="B679">
            <v>1801</v>
          </cell>
          <cell r="C679" t="str">
            <v>NM</v>
          </cell>
          <cell r="D679" t="str">
            <v>LAT</v>
          </cell>
          <cell r="E679">
            <v>1928</v>
          </cell>
          <cell r="F679">
            <v>1928</v>
          </cell>
          <cell r="G679">
            <v>1928</v>
          </cell>
          <cell r="H679">
            <v>1928</v>
          </cell>
          <cell r="I679">
            <v>1928</v>
          </cell>
          <cell r="J679">
            <v>1928</v>
          </cell>
          <cell r="K679">
            <v>1928</v>
          </cell>
          <cell r="L679">
            <v>1928</v>
          </cell>
          <cell r="M679">
            <v>1928</v>
          </cell>
          <cell r="N679">
            <v>1928</v>
          </cell>
          <cell r="O679">
            <v>1928</v>
          </cell>
          <cell r="P679">
            <v>1928</v>
          </cell>
          <cell r="Q679">
            <v>1928</v>
          </cell>
          <cell r="R679">
            <v>1928</v>
          </cell>
          <cell r="S679">
            <v>1928</v>
          </cell>
          <cell r="T679">
            <v>1928</v>
          </cell>
          <cell r="U679">
            <v>1928</v>
          </cell>
          <cell r="V679">
            <v>1928</v>
          </cell>
          <cell r="W679">
            <v>1928</v>
          </cell>
          <cell r="X679">
            <v>1928</v>
          </cell>
          <cell r="Y679">
            <v>1928</v>
          </cell>
          <cell r="Z679">
            <v>1928</v>
          </cell>
          <cell r="AA679">
            <v>1928</v>
          </cell>
        </row>
        <row r="680">
          <cell r="A680" t="str">
            <v>Tasch Ralph</v>
          </cell>
          <cell r="B680">
            <v>1928</v>
          </cell>
          <cell r="C680">
            <v>4</v>
          </cell>
          <cell r="D680" t="str">
            <v>GER</v>
          </cell>
          <cell r="E680">
            <v>1200</v>
          </cell>
          <cell r="F680">
            <v>1200</v>
          </cell>
          <cell r="G680">
            <v>1200</v>
          </cell>
          <cell r="H680">
            <v>1200</v>
          </cell>
          <cell r="I680">
            <v>1200</v>
          </cell>
          <cell r="J680">
            <v>1200</v>
          </cell>
          <cell r="K680">
            <v>1200</v>
          </cell>
          <cell r="L680">
            <v>1200</v>
          </cell>
          <cell r="M680">
            <v>1200</v>
          </cell>
          <cell r="N680">
            <v>1200</v>
          </cell>
          <cell r="O680">
            <v>1200</v>
          </cell>
          <cell r="P680">
            <v>1200</v>
          </cell>
          <cell r="Q680">
            <v>1200</v>
          </cell>
          <cell r="R680">
            <v>1200</v>
          </cell>
          <cell r="S680">
            <v>1200</v>
          </cell>
          <cell r="T680">
            <v>1200</v>
          </cell>
          <cell r="U680">
            <v>1200</v>
          </cell>
          <cell r="V680">
            <v>1200</v>
          </cell>
          <cell r="W680">
            <v>1200</v>
          </cell>
          <cell r="X680">
            <v>1200</v>
          </cell>
          <cell r="Y680">
            <v>1200</v>
          </cell>
          <cell r="Z680">
            <v>1200</v>
          </cell>
          <cell r="AA680">
            <v>1200</v>
          </cell>
        </row>
        <row r="681">
          <cell r="A681" t="str">
            <v>Tayts Joseph</v>
          </cell>
          <cell r="B681">
            <v>1200</v>
          </cell>
          <cell r="C681">
            <v>1200</v>
          </cell>
          <cell r="D681" t="str">
            <v>CAN</v>
          </cell>
          <cell r="E681">
            <v>1278.233482634497</v>
          </cell>
          <cell r="F681">
            <v>1278.2333984375</v>
          </cell>
          <cell r="G681">
            <v>1278.2333984375</v>
          </cell>
          <cell r="H681">
            <v>1278.2333984375</v>
          </cell>
          <cell r="I681">
            <v>1278.2333984375</v>
          </cell>
          <cell r="J681">
            <v>1278.2333984375</v>
          </cell>
          <cell r="K681">
            <v>1278.2333984375</v>
          </cell>
          <cell r="L681">
            <v>1278.2333984375</v>
          </cell>
          <cell r="M681">
            <v>1278.2333984375</v>
          </cell>
          <cell r="N681">
            <v>1278.2333984375</v>
          </cell>
          <cell r="O681">
            <v>1278.2333984375</v>
          </cell>
          <cell r="P681">
            <v>1278.2333984375</v>
          </cell>
          <cell r="Q681">
            <v>1278.2333984375</v>
          </cell>
          <cell r="R681">
            <v>1278.2333984375</v>
          </cell>
          <cell r="S681">
            <v>1278.2333984375</v>
          </cell>
          <cell r="T681">
            <v>1278.2333984375</v>
          </cell>
          <cell r="U681">
            <v>1278.2333984375</v>
          </cell>
          <cell r="V681">
            <v>1278.2333984375</v>
          </cell>
          <cell r="W681">
            <v>1278.2333984375</v>
          </cell>
          <cell r="X681">
            <v>1278.2333984375</v>
          </cell>
          <cell r="Y681">
            <v>1278.2333984375</v>
          </cell>
          <cell r="Z681">
            <v>1278.2333984375</v>
          </cell>
          <cell r="AA681">
            <v>1278.2333984375</v>
          </cell>
        </row>
        <row r="682">
          <cell r="A682" t="str">
            <v>Tchiz Gennadi</v>
          </cell>
          <cell r="B682">
            <v>1278.2333984375</v>
          </cell>
          <cell r="C682">
            <v>1</v>
          </cell>
          <cell r="D682" t="str">
            <v>EST</v>
          </cell>
          <cell r="E682">
            <v>1800</v>
          </cell>
          <cell r="F682">
            <v>1800</v>
          </cell>
          <cell r="G682">
            <v>1800</v>
          </cell>
          <cell r="H682">
            <v>1800</v>
          </cell>
          <cell r="I682">
            <v>1800</v>
          </cell>
          <cell r="J682">
            <v>1800</v>
          </cell>
          <cell r="K682">
            <v>1800</v>
          </cell>
          <cell r="L682">
            <v>1800</v>
          </cell>
          <cell r="M682">
            <v>1800</v>
          </cell>
          <cell r="N682">
            <v>1800</v>
          </cell>
          <cell r="O682">
            <v>1800</v>
          </cell>
          <cell r="P682">
            <v>1800</v>
          </cell>
          <cell r="Q682">
            <v>1800</v>
          </cell>
          <cell r="R682">
            <v>1800</v>
          </cell>
          <cell r="S682">
            <v>1800</v>
          </cell>
          <cell r="T682">
            <v>1800</v>
          </cell>
          <cell r="U682">
            <v>1800</v>
          </cell>
          <cell r="V682">
            <v>1800</v>
          </cell>
          <cell r="W682">
            <v>1800</v>
          </cell>
          <cell r="X682">
            <v>1800</v>
          </cell>
          <cell r="Y682">
            <v>1800</v>
          </cell>
          <cell r="Z682">
            <v>1800</v>
          </cell>
          <cell r="AA682">
            <v>1800</v>
          </cell>
        </row>
        <row r="683">
          <cell r="A683" t="str">
            <v>Teryokhin Victor</v>
          </cell>
          <cell r="B683">
            <v>1800</v>
          </cell>
          <cell r="C683">
            <v>3</v>
          </cell>
          <cell r="D683" t="str">
            <v>BLR</v>
          </cell>
          <cell r="E683">
            <v>1456.7395100530439</v>
          </cell>
          <cell r="F683">
            <v>1456.7392578125</v>
          </cell>
          <cell r="G683">
            <v>1456.7392578125</v>
          </cell>
          <cell r="H683">
            <v>1456.7392578125</v>
          </cell>
          <cell r="I683">
            <v>1456.7392578125</v>
          </cell>
          <cell r="J683">
            <v>1456.7392578125</v>
          </cell>
          <cell r="K683">
            <v>1456.7392578125</v>
          </cell>
          <cell r="L683">
            <v>1456.7392578125</v>
          </cell>
          <cell r="M683">
            <v>1456.7392578125</v>
          </cell>
          <cell r="N683">
            <v>1456.7392578125</v>
          </cell>
          <cell r="O683">
            <v>1456.7392578125</v>
          </cell>
          <cell r="P683">
            <v>1456.7392578125</v>
          </cell>
          <cell r="Q683">
            <v>1456.7392578125</v>
          </cell>
          <cell r="R683">
            <v>1456.7392578125</v>
          </cell>
          <cell r="S683">
            <v>1456.7392578125</v>
          </cell>
          <cell r="T683">
            <v>1456.7392578125</v>
          </cell>
          <cell r="U683">
            <v>1456.7392578125</v>
          </cell>
          <cell r="V683">
            <v>1456.7392578125</v>
          </cell>
          <cell r="W683">
            <v>1456.7392578125</v>
          </cell>
          <cell r="X683">
            <v>1456.7392578125</v>
          </cell>
          <cell r="Y683">
            <v>1456.7392578125</v>
          </cell>
          <cell r="Z683">
            <v>1456.7392578125</v>
          </cell>
          <cell r="AA683">
            <v>1456.7392578125</v>
          </cell>
        </row>
        <row r="684">
          <cell r="A684" t="str">
            <v>Tiesnesis Viesturs</v>
          </cell>
          <cell r="B684">
            <v>1456.7392578125</v>
          </cell>
          <cell r="C684">
            <v>1456.7392578125</v>
          </cell>
          <cell r="D684" t="str">
            <v>LAT</v>
          </cell>
          <cell r="E684">
            <v>1453</v>
          </cell>
          <cell r="F684">
            <v>1453</v>
          </cell>
          <cell r="G684">
            <v>1453</v>
          </cell>
          <cell r="H684">
            <v>1453</v>
          </cell>
          <cell r="I684">
            <v>1453</v>
          </cell>
          <cell r="J684">
            <v>1453</v>
          </cell>
          <cell r="K684">
            <v>1453</v>
          </cell>
          <cell r="L684">
            <v>1453</v>
          </cell>
          <cell r="M684">
            <v>1453</v>
          </cell>
          <cell r="N684">
            <v>1453</v>
          </cell>
          <cell r="O684">
            <v>1453</v>
          </cell>
          <cell r="P684">
            <v>1453</v>
          </cell>
          <cell r="Q684">
            <v>1453</v>
          </cell>
          <cell r="R684">
            <v>1453</v>
          </cell>
          <cell r="S684">
            <v>1453</v>
          </cell>
          <cell r="T684">
            <v>1453</v>
          </cell>
          <cell r="U684">
            <v>1453</v>
          </cell>
          <cell r="V684">
            <v>1453</v>
          </cell>
          <cell r="W684">
            <v>1453</v>
          </cell>
          <cell r="X684">
            <v>1453</v>
          </cell>
          <cell r="Y684">
            <v>1453</v>
          </cell>
          <cell r="Z684">
            <v>1453</v>
          </cell>
          <cell r="AA684">
            <v>1453</v>
          </cell>
        </row>
        <row r="685">
          <cell r="A685" t="str">
            <v xml:space="preserve">Tiik Harri  </v>
          </cell>
          <cell r="B685">
            <v>1453</v>
          </cell>
          <cell r="C685">
            <v>1</v>
          </cell>
          <cell r="D685" t="str">
            <v>EST</v>
          </cell>
          <cell r="E685">
            <v>1800</v>
          </cell>
          <cell r="F685">
            <v>1800</v>
          </cell>
          <cell r="G685">
            <v>1800</v>
          </cell>
          <cell r="H685">
            <v>1800</v>
          </cell>
          <cell r="I685">
            <v>1800</v>
          </cell>
          <cell r="J685">
            <v>1800</v>
          </cell>
          <cell r="K685">
            <v>1800</v>
          </cell>
          <cell r="L685">
            <v>1800</v>
          </cell>
          <cell r="M685">
            <v>1800</v>
          </cell>
          <cell r="N685">
            <v>1800</v>
          </cell>
          <cell r="O685">
            <v>1800</v>
          </cell>
          <cell r="P685">
            <v>1800</v>
          </cell>
          <cell r="Q685">
            <v>1800</v>
          </cell>
          <cell r="R685">
            <v>1800</v>
          </cell>
          <cell r="S685">
            <v>1800</v>
          </cell>
          <cell r="T685">
            <v>1800</v>
          </cell>
          <cell r="U685">
            <v>1800</v>
          </cell>
          <cell r="V685">
            <v>1800</v>
          </cell>
          <cell r="W685">
            <v>1800</v>
          </cell>
          <cell r="X685">
            <v>1800</v>
          </cell>
          <cell r="Y685">
            <v>1800</v>
          </cell>
          <cell r="Z685">
            <v>1800</v>
          </cell>
          <cell r="AA685">
            <v>1800</v>
          </cell>
        </row>
        <row r="686">
          <cell r="A686" t="str">
            <v>Tikhonov Andrey</v>
          </cell>
          <cell r="B686">
            <v>1800</v>
          </cell>
          <cell r="C686">
            <v>1800</v>
          </cell>
          <cell r="D686" t="str">
            <v>RUS</v>
          </cell>
          <cell r="E686">
            <v>1445.7131716287777</v>
          </cell>
          <cell r="F686">
            <v>1445.712890625</v>
          </cell>
          <cell r="G686">
            <v>1445.712890625</v>
          </cell>
          <cell r="H686">
            <v>1445.712890625</v>
          </cell>
          <cell r="I686">
            <v>1445.712890625</v>
          </cell>
          <cell r="J686">
            <v>1445.712890625</v>
          </cell>
          <cell r="K686">
            <v>1445.712890625</v>
          </cell>
          <cell r="L686">
            <v>1445.712890625</v>
          </cell>
          <cell r="M686">
            <v>1445.712890625</v>
          </cell>
          <cell r="N686">
            <v>1445.712890625</v>
          </cell>
          <cell r="O686">
            <v>1445.712890625</v>
          </cell>
          <cell r="P686">
            <v>1445.712890625</v>
          </cell>
          <cell r="Q686">
            <v>1445.712890625</v>
          </cell>
          <cell r="R686">
            <v>1445.712890625</v>
          </cell>
          <cell r="S686">
            <v>1445.712890625</v>
          </cell>
          <cell r="T686">
            <v>1445.712890625</v>
          </cell>
          <cell r="U686">
            <v>1445.712890625</v>
          </cell>
          <cell r="V686">
            <v>1445.712890625</v>
          </cell>
          <cell r="W686">
            <v>1445.712890625</v>
          </cell>
          <cell r="X686">
            <v>1445.712890625</v>
          </cell>
          <cell r="Y686">
            <v>1445.712890625</v>
          </cell>
          <cell r="Z686">
            <v>1445.712890625</v>
          </cell>
          <cell r="AA686">
            <v>1445.712890625</v>
          </cell>
        </row>
        <row r="687">
          <cell r="A687" t="str">
            <v>Tillisoo Voldemar</v>
          </cell>
          <cell r="B687">
            <v>1445.712890625</v>
          </cell>
          <cell r="C687">
            <v>2</v>
          </cell>
          <cell r="D687" t="str">
            <v>EST</v>
          </cell>
          <cell r="E687">
            <v>1502</v>
          </cell>
          <cell r="F687">
            <v>1502</v>
          </cell>
          <cell r="G687">
            <v>1502</v>
          </cell>
          <cell r="H687">
            <v>1502</v>
          </cell>
          <cell r="I687">
            <v>1502</v>
          </cell>
          <cell r="J687">
            <v>1502</v>
          </cell>
          <cell r="K687">
            <v>1502</v>
          </cell>
          <cell r="L687">
            <v>1502</v>
          </cell>
          <cell r="M687">
            <v>1502</v>
          </cell>
          <cell r="N687">
            <v>1502</v>
          </cell>
          <cell r="O687">
            <v>1502</v>
          </cell>
          <cell r="P687">
            <v>1502</v>
          </cell>
          <cell r="Q687">
            <v>1502</v>
          </cell>
          <cell r="R687">
            <v>1502</v>
          </cell>
          <cell r="S687">
            <v>1502</v>
          </cell>
          <cell r="T687">
            <v>1502</v>
          </cell>
          <cell r="U687">
            <v>1502</v>
          </cell>
          <cell r="V687">
            <v>1502</v>
          </cell>
          <cell r="W687">
            <v>1502</v>
          </cell>
          <cell r="X687">
            <v>1502</v>
          </cell>
          <cell r="Y687">
            <v>1502</v>
          </cell>
          <cell r="Z687">
            <v>1502</v>
          </cell>
          <cell r="AA687">
            <v>1502</v>
          </cell>
        </row>
        <row r="688">
          <cell r="A688" t="str">
            <v>Timofeev Viktor</v>
          </cell>
          <cell r="B688">
            <v>1502</v>
          </cell>
          <cell r="C688">
            <v>3</v>
          </cell>
          <cell r="D688" t="str">
            <v>RUS</v>
          </cell>
          <cell r="E688">
            <v>1455.7284136878175</v>
          </cell>
          <cell r="F688">
            <v>1455.7275390625</v>
          </cell>
          <cell r="G688">
            <v>1455.7275390625</v>
          </cell>
          <cell r="H688">
            <v>1455.7275390625</v>
          </cell>
          <cell r="I688">
            <v>1455.7275390625</v>
          </cell>
          <cell r="J688">
            <v>1455.7275390625</v>
          </cell>
          <cell r="K688">
            <v>1455.7275390625</v>
          </cell>
          <cell r="L688">
            <v>1455.7275390625</v>
          </cell>
          <cell r="M688">
            <v>1455.7275390625</v>
          </cell>
          <cell r="N688">
            <v>1455.7275390625</v>
          </cell>
          <cell r="O688">
            <v>1455.7275390625</v>
          </cell>
          <cell r="P688">
            <v>1455.7275390625</v>
          </cell>
          <cell r="Q688">
            <v>1455.7275390625</v>
          </cell>
          <cell r="R688">
            <v>1455.7275390625</v>
          </cell>
          <cell r="S688">
            <v>1455.7275390625</v>
          </cell>
          <cell r="T688">
            <v>1455.7275390625</v>
          </cell>
          <cell r="U688">
            <v>1455.7275390625</v>
          </cell>
          <cell r="V688">
            <v>1455.7275390625</v>
          </cell>
          <cell r="W688">
            <v>1455.7275390625</v>
          </cell>
          <cell r="X688">
            <v>1455.7275390625</v>
          </cell>
          <cell r="Y688">
            <v>1455.7275390625</v>
          </cell>
          <cell r="Z688">
            <v>1455.7275390625</v>
          </cell>
          <cell r="AA688">
            <v>1455.7275390625</v>
          </cell>
        </row>
        <row r="689">
          <cell r="A689" t="str">
            <v>Tindenovskis Aldis</v>
          </cell>
          <cell r="B689">
            <v>1455.7275390625</v>
          </cell>
          <cell r="C689">
            <v>1455.7275390625</v>
          </cell>
          <cell r="D689" t="str">
            <v>LAT</v>
          </cell>
          <cell r="E689">
            <v>1547</v>
          </cell>
          <cell r="F689">
            <v>1547</v>
          </cell>
          <cell r="G689">
            <v>1547</v>
          </cell>
          <cell r="H689">
            <v>1547</v>
          </cell>
          <cell r="I689">
            <v>1547</v>
          </cell>
          <cell r="J689">
            <v>1547</v>
          </cell>
          <cell r="K689">
            <v>1547</v>
          </cell>
          <cell r="L689">
            <v>1547</v>
          </cell>
          <cell r="M689">
            <v>1547</v>
          </cell>
          <cell r="N689">
            <v>1547</v>
          </cell>
          <cell r="O689">
            <v>1547</v>
          </cell>
          <cell r="P689">
            <v>1547</v>
          </cell>
          <cell r="Q689">
            <v>1547</v>
          </cell>
          <cell r="R689">
            <v>1547</v>
          </cell>
          <cell r="S689">
            <v>1547</v>
          </cell>
          <cell r="T689">
            <v>1547</v>
          </cell>
          <cell r="U689">
            <v>1547</v>
          </cell>
          <cell r="V689">
            <v>1547</v>
          </cell>
          <cell r="W689">
            <v>1547</v>
          </cell>
          <cell r="X689">
            <v>1547</v>
          </cell>
          <cell r="Y689">
            <v>1547</v>
          </cell>
          <cell r="Z689">
            <v>1547</v>
          </cell>
          <cell r="AA689">
            <v>1547</v>
          </cell>
        </row>
        <row r="690">
          <cell r="A690" t="str">
            <v>Toomik Tiit</v>
          </cell>
          <cell r="B690">
            <v>1547</v>
          </cell>
          <cell r="C690">
            <v>1547</v>
          </cell>
          <cell r="D690" t="str">
            <v>EST</v>
          </cell>
          <cell r="E690">
            <v>1257</v>
          </cell>
          <cell r="F690">
            <v>1257</v>
          </cell>
          <cell r="G690">
            <v>1257</v>
          </cell>
          <cell r="H690">
            <v>1257</v>
          </cell>
          <cell r="I690">
            <v>1257</v>
          </cell>
          <cell r="J690">
            <v>36</v>
          </cell>
          <cell r="K690">
            <v>26.222471612193118</v>
          </cell>
          <cell r="L690">
            <v>26.222457885742188</v>
          </cell>
          <cell r="M690">
            <v>26.222457885742188</v>
          </cell>
          <cell r="N690">
            <v>26.222457885742188</v>
          </cell>
          <cell r="O690">
            <v>26.222457885742188</v>
          </cell>
          <cell r="P690">
            <v>26.222457885742188</v>
          </cell>
          <cell r="Q690">
            <v>26.222457885742188</v>
          </cell>
          <cell r="R690">
            <v>26.222457885742188</v>
          </cell>
          <cell r="S690">
            <v>26.222457885742188</v>
          </cell>
          <cell r="T690">
            <v>26.222457885742188</v>
          </cell>
          <cell r="U690">
            <v>26.222457885742188</v>
          </cell>
          <cell r="V690">
            <v>26.222457885742188</v>
          </cell>
          <cell r="W690">
            <v>26.222457885742188</v>
          </cell>
          <cell r="X690">
            <v>26.222457885742188</v>
          </cell>
          <cell r="Y690">
            <v>26.222457885742188</v>
          </cell>
          <cell r="Z690">
            <v>26.222457885742188</v>
          </cell>
          <cell r="AA690">
            <v>26.222457885742188</v>
          </cell>
        </row>
        <row r="691">
          <cell r="A691" t="str">
            <v>Tormanis Kaspars</v>
          </cell>
          <cell r="B691">
            <v>26.222457885742188</v>
          </cell>
          <cell r="C691">
            <v>26.222457885742188</v>
          </cell>
          <cell r="D691" t="str">
            <v>GBR</v>
          </cell>
          <cell r="E691">
            <v>1679</v>
          </cell>
          <cell r="F691">
            <v>1679</v>
          </cell>
          <cell r="G691">
            <v>1679</v>
          </cell>
          <cell r="H691">
            <v>1679</v>
          </cell>
          <cell r="I691">
            <v>1679</v>
          </cell>
          <cell r="J691">
            <v>1679</v>
          </cell>
          <cell r="K691">
            <v>1679</v>
          </cell>
          <cell r="L691">
            <v>1679</v>
          </cell>
          <cell r="M691">
            <v>1679</v>
          </cell>
          <cell r="N691">
            <v>1679</v>
          </cell>
          <cell r="O691">
            <v>1679</v>
          </cell>
          <cell r="P691">
            <v>1679</v>
          </cell>
          <cell r="Q691">
            <v>1679</v>
          </cell>
          <cell r="R691">
            <v>1679</v>
          </cell>
          <cell r="S691">
            <v>1679</v>
          </cell>
          <cell r="T691">
            <v>1679</v>
          </cell>
          <cell r="U691">
            <v>1679</v>
          </cell>
          <cell r="V691">
            <v>1679</v>
          </cell>
          <cell r="W691">
            <v>1679</v>
          </cell>
          <cell r="X691">
            <v>1679</v>
          </cell>
          <cell r="Y691">
            <v>1679</v>
          </cell>
          <cell r="Z691">
            <v>1679</v>
          </cell>
          <cell r="AA691">
            <v>1679</v>
          </cell>
        </row>
        <row r="692">
          <cell r="A692" t="str">
            <v>Torop Mati</v>
          </cell>
          <cell r="B692">
            <v>1679</v>
          </cell>
          <cell r="C692">
            <v>1679</v>
          </cell>
          <cell r="D692" t="str">
            <v>EST</v>
          </cell>
          <cell r="E692">
            <v>1271.644059078182</v>
          </cell>
          <cell r="F692">
            <v>1271.6435546875</v>
          </cell>
          <cell r="G692">
            <v>1271.6435546875</v>
          </cell>
          <cell r="H692">
            <v>1271.6435546875</v>
          </cell>
          <cell r="I692">
            <v>1271.6435546875</v>
          </cell>
          <cell r="J692">
            <v>1271.6435546875</v>
          </cell>
          <cell r="K692">
            <v>1271.6435546875</v>
          </cell>
          <cell r="L692">
            <v>1271.6435546875</v>
          </cell>
          <cell r="M692">
            <v>1271.6435546875</v>
          </cell>
          <cell r="N692">
            <v>1271.6435546875</v>
          </cell>
          <cell r="O692">
            <v>1271.6435546875</v>
          </cell>
          <cell r="P692">
            <v>1271.6435546875</v>
          </cell>
          <cell r="Q692">
            <v>1271.6435546875</v>
          </cell>
          <cell r="R692">
            <v>1271.6435546875</v>
          </cell>
          <cell r="S692">
            <v>1271.6435546875</v>
          </cell>
          <cell r="T692">
            <v>1271.6435546875</v>
          </cell>
          <cell r="U692">
            <v>1271.6435546875</v>
          </cell>
          <cell r="V692">
            <v>1271.6435546875</v>
          </cell>
          <cell r="W692">
            <v>1271.6435546875</v>
          </cell>
          <cell r="X692">
            <v>1271.6435546875</v>
          </cell>
          <cell r="Y692">
            <v>1271.6435546875</v>
          </cell>
          <cell r="Z692">
            <v>1271.6435546875</v>
          </cell>
          <cell r="AA692">
            <v>1271.6435546875</v>
          </cell>
        </row>
        <row r="693">
          <cell r="A693" t="str">
            <v>Toschuk Sergey</v>
          </cell>
          <cell r="B693">
            <v>1271.6435546875</v>
          </cell>
          <cell r="C693">
            <v>2</v>
          </cell>
          <cell r="D693" t="str">
            <v>UKR</v>
          </cell>
          <cell r="E693">
            <v>1600</v>
          </cell>
          <cell r="F693">
            <v>1600</v>
          </cell>
          <cell r="G693">
            <v>1600</v>
          </cell>
          <cell r="H693">
            <v>1600</v>
          </cell>
          <cell r="I693">
            <v>1600</v>
          </cell>
          <cell r="J693">
            <v>1600</v>
          </cell>
          <cell r="K693">
            <v>1600</v>
          </cell>
          <cell r="L693">
            <v>1600</v>
          </cell>
          <cell r="M693">
            <v>1600</v>
          </cell>
          <cell r="N693">
            <v>1600</v>
          </cell>
          <cell r="O693">
            <v>1600</v>
          </cell>
          <cell r="P693">
            <v>1600</v>
          </cell>
          <cell r="Q693">
            <v>1600</v>
          </cell>
          <cell r="R693">
            <v>1600</v>
          </cell>
          <cell r="S693">
            <v>1600</v>
          </cell>
          <cell r="T693">
            <v>1600</v>
          </cell>
          <cell r="U693">
            <v>1600</v>
          </cell>
          <cell r="V693">
            <v>1600</v>
          </cell>
          <cell r="W693">
            <v>1600</v>
          </cell>
          <cell r="X693">
            <v>1600</v>
          </cell>
          <cell r="Y693">
            <v>1600</v>
          </cell>
          <cell r="Z693">
            <v>1600</v>
          </cell>
          <cell r="AA693">
            <v>1600</v>
          </cell>
        </row>
        <row r="694">
          <cell r="A694" t="str">
            <v>Traks Allan</v>
          </cell>
          <cell r="B694">
            <v>1600</v>
          </cell>
          <cell r="C694">
            <v>1</v>
          </cell>
          <cell r="D694" t="str">
            <v>EST</v>
          </cell>
          <cell r="E694">
            <v>1707.7075762557679</v>
          </cell>
          <cell r="F694">
            <v>1707.70703125</v>
          </cell>
          <cell r="G694">
            <v>1707.70703125</v>
          </cell>
          <cell r="H694">
            <v>1707.70703125</v>
          </cell>
          <cell r="I694">
            <v>1707.70703125</v>
          </cell>
          <cell r="J694">
            <v>1707.70703125</v>
          </cell>
          <cell r="K694">
            <v>1707.70703125</v>
          </cell>
          <cell r="L694">
            <v>1707.70703125</v>
          </cell>
          <cell r="M694">
            <v>1707.70703125</v>
          </cell>
          <cell r="N694">
            <v>1707.70703125</v>
          </cell>
          <cell r="O694">
            <v>1707.70703125</v>
          </cell>
          <cell r="P694">
            <v>1707.70703125</v>
          </cell>
          <cell r="Q694">
            <v>1707.70703125</v>
          </cell>
          <cell r="R694">
            <v>1707.70703125</v>
          </cell>
          <cell r="S694">
            <v>1707.70703125</v>
          </cell>
          <cell r="T694">
            <v>1707.70703125</v>
          </cell>
          <cell r="U694">
            <v>1707.70703125</v>
          </cell>
          <cell r="V694">
            <v>1707.70703125</v>
          </cell>
          <cell r="W694">
            <v>1707.70703125</v>
          </cell>
          <cell r="X694">
            <v>1707.70703125</v>
          </cell>
          <cell r="Y694">
            <v>1707.70703125</v>
          </cell>
          <cell r="Z694">
            <v>1707.70703125</v>
          </cell>
          <cell r="AA694">
            <v>1707.70703125</v>
          </cell>
        </row>
        <row r="695">
          <cell r="A695" t="str">
            <v>Trees Guido</v>
          </cell>
          <cell r="B695">
            <v>1707.70703125</v>
          </cell>
          <cell r="C695" t="str">
            <v>CM</v>
          </cell>
          <cell r="D695" t="str">
            <v>EST</v>
          </cell>
          <cell r="E695">
            <v>1533.428499212753</v>
          </cell>
          <cell r="F695">
            <v>1533.427734375</v>
          </cell>
          <cell r="G695">
            <v>1533.427734375</v>
          </cell>
          <cell r="H695">
            <v>1533.427734375</v>
          </cell>
          <cell r="I695">
            <v>1533.427734375</v>
          </cell>
          <cell r="J695">
            <v>48</v>
          </cell>
          <cell r="K695">
            <v>13.706767666699891</v>
          </cell>
          <cell r="L695">
            <v>24</v>
          </cell>
          <cell r="M695">
            <v>16.054300672763105</v>
          </cell>
          <cell r="N695">
            <v>16.054290771484375</v>
          </cell>
          <cell r="O695">
            <v>16.054290771484375</v>
          </cell>
          <cell r="P695">
            <v>16.054290771484375</v>
          </cell>
          <cell r="Q695">
            <v>16.054290771484375</v>
          </cell>
          <cell r="R695">
            <v>16.054290771484375</v>
          </cell>
          <cell r="S695">
            <v>16.054290771484375</v>
          </cell>
          <cell r="T695">
            <v>16.054290771484375</v>
          </cell>
          <cell r="U695">
            <v>16.054290771484375</v>
          </cell>
          <cell r="V695">
            <v>16.054290771484375</v>
          </cell>
          <cell r="W695">
            <v>16.054290771484375</v>
          </cell>
          <cell r="X695">
            <v>16.054290771484375</v>
          </cell>
          <cell r="Y695">
            <v>16.054290771484375</v>
          </cell>
          <cell r="Z695">
            <v>16.054290771484375</v>
          </cell>
          <cell r="AA695">
            <v>16.054290771484375</v>
          </cell>
        </row>
        <row r="696">
          <cell r="A696" t="str">
            <v>Tregubs Aleksandrs</v>
          </cell>
          <cell r="B696">
            <v>16.054290771484375</v>
          </cell>
          <cell r="C696">
            <v>16.054290771484375</v>
          </cell>
          <cell r="D696" t="str">
            <v>LAT</v>
          </cell>
          <cell r="E696">
            <v>1655</v>
          </cell>
          <cell r="F696">
            <v>1655</v>
          </cell>
          <cell r="G696">
            <v>1655</v>
          </cell>
          <cell r="H696">
            <v>1655</v>
          </cell>
          <cell r="I696">
            <v>1655</v>
          </cell>
          <cell r="J696">
            <v>19</v>
          </cell>
          <cell r="K696">
            <v>46.894912118408882</v>
          </cell>
          <cell r="L696">
            <v>46.8948974609375</v>
          </cell>
          <cell r="M696">
            <v>46.8948974609375</v>
          </cell>
          <cell r="N696">
            <v>46.8948974609375</v>
          </cell>
          <cell r="O696">
            <v>46.8948974609375</v>
          </cell>
          <cell r="P696">
            <v>46.8948974609375</v>
          </cell>
          <cell r="Q696">
            <v>46.8948974609375</v>
          </cell>
          <cell r="R696">
            <v>46.8948974609375</v>
          </cell>
          <cell r="S696">
            <v>46.8948974609375</v>
          </cell>
          <cell r="T696">
            <v>46.8948974609375</v>
          </cell>
          <cell r="U696">
            <v>46.8948974609375</v>
          </cell>
          <cell r="V696">
            <v>46.8948974609375</v>
          </cell>
          <cell r="W696">
            <v>46.8948974609375</v>
          </cell>
          <cell r="X696">
            <v>46.8948974609375</v>
          </cell>
          <cell r="Y696">
            <v>46.8948974609375</v>
          </cell>
          <cell r="Z696">
            <v>46.8948974609375</v>
          </cell>
          <cell r="AA696">
            <v>46.8948974609375</v>
          </cell>
        </row>
        <row r="697">
          <cell r="A697" t="str">
            <v>Treijs Karlis</v>
          </cell>
          <cell r="B697">
            <v>46.8948974609375</v>
          </cell>
          <cell r="C697">
            <v>46.8948974609375</v>
          </cell>
          <cell r="D697" t="str">
            <v>LAT</v>
          </cell>
          <cell r="E697">
            <v>1368</v>
          </cell>
          <cell r="F697">
            <v>1368</v>
          </cell>
          <cell r="G697">
            <v>1368</v>
          </cell>
          <cell r="H697">
            <v>1368</v>
          </cell>
          <cell r="I697">
            <v>1368</v>
          </cell>
          <cell r="J697">
            <v>46</v>
          </cell>
          <cell r="K697">
            <v>15.739491437467565</v>
          </cell>
          <cell r="L697">
            <v>15.739486694335938</v>
          </cell>
          <cell r="M697">
            <v>15.739486694335938</v>
          </cell>
          <cell r="N697">
            <v>15.739486694335938</v>
          </cell>
          <cell r="O697">
            <v>15.739486694335938</v>
          </cell>
          <cell r="P697">
            <v>15.739486694335938</v>
          </cell>
          <cell r="Q697">
            <v>15.739486694335938</v>
          </cell>
          <cell r="R697">
            <v>15.739486694335938</v>
          </cell>
          <cell r="S697">
            <v>15.739486694335938</v>
          </cell>
          <cell r="T697">
            <v>15.739486694335938</v>
          </cell>
          <cell r="U697">
            <v>15.739486694335938</v>
          </cell>
          <cell r="V697">
            <v>15.739486694335938</v>
          </cell>
          <cell r="W697">
            <v>15.739486694335938</v>
          </cell>
          <cell r="X697">
            <v>15.739486694335938</v>
          </cell>
          <cell r="Y697">
            <v>15.739486694335938</v>
          </cell>
          <cell r="Z697">
            <v>15.739486694335938</v>
          </cell>
          <cell r="AA697">
            <v>15.739486694335938</v>
          </cell>
        </row>
        <row r="698">
          <cell r="A698" t="str">
            <v>Tremeaux Michael</v>
          </cell>
          <cell r="B698">
            <v>15.739486694335938</v>
          </cell>
          <cell r="C698">
            <v>15.739486694335938</v>
          </cell>
          <cell r="D698" t="str">
            <v>FRA</v>
          </cell>
          <cell r="E698">
            <v>1280.7138471502174</v>
          </cell>
          <cell r="F698">
            <v>1280.712890625</v>
          </cell>
          <cell r="G698">
            <v>1280.712890625</v>
          </cell>
          <cell r="H698">
            <v>1280.712890625</v>
          </cell>
          <cell r="I698">
            <v>1280.712890625</v>
          </cell>
          <cell r="J698">
            <v>1280.712890625</v>
          </cell>
          <cell r="K698">
            <v>1280.712890625</v>
          </cell>
          <cell r="L698">
            <v>1280.712890625</v>
          </cell>
          <cell r="M698">
            <v>1280.712890625</v>
          </cell>
          <cell r="N698">
            <v>1280.712890625</v>
          </cell>
          <cell r="O698">
            <v>1280.712890625</v>
          </cell>
          <cell r="P698">
            <v>1280.712890625</v>
          </cell>
          <cell r="Q698">
            <v>1280.712890625</v>
          </cell>
          <cell r="R698">
            <v>1280.712890625</v>
          </cell>
          <cell r="S698">
            <v>1280.712890625</v>
          </cell>
          <cell r="T698">
            <v>1280.712890625</v>
          </cell>
          <cell r="U698">
            <v>1280.712890625</v>
          </cell>
          <cell r="V698">
            <v>1280.712890625</v>
          </cell>
          <cell r="W698">
            <v>1280.712890625</v>
          </cell>
          <cell r="X698">
            <v>1280.712890625</v>
          </cell>
          <cell r="Y698">
            <v>1280.712890625</v>
          </cell>
          <cell r="Z698">
            <v>1280.712890625</v>
          </cell>
          <cell r="AA698">
            <v>1280.712890625</v>
          </cell>
        </row>
        <row r="699">
          <cell r="A699" t="str">
            <v>Trifonovs Nikolajs</v>
          </cell>
          <cell r="B699">
            <v>1280.712890625</v>
          </cell>
          <cell r="C699">
            <v>1280.712890625</v>
          </cell>
          <cell r="D699" t="str">
            <v>LAT</v>
          </cell>
          <cell r="E699">
            <v>1480.5513094698438</v>
          </cell>
          <cell r="F699">
            <v>1480.55078125</v>
          </cell>
          <cell r="G699">
            <v>1480.55078125</v>
          </cell>
          <cell r="H699">
            <v>10</v>
          </cell>
          <cell r="I699">
            <v>50.930680039480379</v>
          </cell>
          <cell r="J699">
            <v>50.9306640625</v>
          </cell>
          <cell r="K699">
            <v>50.9306640625</v>
          </cell>
          <cell r="L699">
            <v>22</v>
          </cell>
          <cell r="M699">
            <v>18.946109477656943</v>
          </cell>
          <cell r="N699">
            <v>18.94610595703125</v>
          </cell>
          <cell r="O699">
            <v>18.94610595703125</v>
          </cell>
          <cell r="P699">
            <v>18.94610595703125</v>
          </cell>
          <cell r="Q699">
            <v>18.94610595703125</v>
          </cell>
          <cell r="R699">
            <v>18.94610595703125</v>
          </cell>
          <cell r="S699">
            <v>18.94610595703125</v>
          </cell>
          <cell r="T699">
            <v>18.94610595703125</v>
          </cell>
          <cell r="U699">
            <v>18.94610595703125</v>
          </cell>
          <cell r="V699">
            <v>18.94610595703125</v>
          </cell>
          <cell r="W699">
            <v>18.94610595703125</v>
          </cell>
          <cell r="X699">
            <v>18.94610595703125</v>
          </cell>
          <cell r="Y699">
            <v>18.94610595703125</v>
          </cell>
          <cell r="Z699">
            <v>18.94610595703125</v>
          </cell>
          <cell r="AA699">
            <v>18.94610595703125</v>
          </cell>
        </row>
        <row r="700">
          <cell r="A700" t="str">
            <v>Udusaar Aarne</v>
          </cell>
          <cell r="B700">
            <v>18.94610595703125</v>
          </cell>
          <cell r="C700">
            <v>1</v>
          </cell>
          <cell r="D700" t="str">
            <v>EST</v>
          </cell>
          <cell r="E700">
            <v>1800</v>
          </cell>
          <cell r="F700">
            <v>1800</v>
          </cell>
          <cell r="G700">
            <v>1800</v>
          </cell>
          <cell r="H700">
            <v>1800</v>
          </cell>
          <cell r="I700">
            <v>1800</v>
          </cell>
          <cell r="J700">
            <v>1800</v>
          </cell>
          <cell r="K700">
            <v>1800</v>
          </cell>
          <cell r="L700">
            <v>1800</v>
          </cell>
          <cell r="M700">
            <v>1800</v>
          </cell>
          <cell r="N700">
            <v>1800</v>
          </cell>
          <cell r="O700">
            <v>1800</v>
          </cell>
          <cell r="P700">
            <v>1800</v>
          </cell>
          <cell r="Q700">
            <v>1800</v>
          </cell>
          <cell r="R700">
            <v>1800</v>
          </cell>
          <cell r="S700">
            <v>1800</v>
          </cell>
          <cell r="T700">
            <v>1800</v>
          </cell>
          <cell r="U700">
            <v>1800</v>
          </cell>
          <cell r="V700">
            <v>1800</v>
          </cell>
          <cell r="W700">
            <v>1800</v>
          </cell>
          <cell r="X700">
            <v>1800</v>
          </cell>
          <cell r="Y700">
            <v>1800</v>
          </cell>
          <cell r="Z700">
            <v>1800</v>
          </cell>
          <cell r="AA700">
            <v>1800</v>
          </cell>
        </row>
        <row r="701">
          <cell r="A701" t="str">
            <v>Ugolnikov Oleg</v>
          </cell>
          <cell r="B701">
            <v>1800</v>
          </cell>
          <cell r="C701" t="str">
            <v>CM</v>
          </cell>
          <cell r="D701" t="str">
            <v>RUS</v>
          </cell>
          <cell r="E701">
            <v>1719.6573967532904</v>
          </cell>
          <cell r="F701">
            <v>1719.6572265625</v>
          </cell>
          <cell r="G701">
            <v>1719.6572265625</v>
          </cell>
          <cell r="H701">
            <v>1719.6572265625</v>
          </cell>
          <cell r="I701">
            <v>1719.6572265625</v>
          </cell>
          <cell r="J701">
            <v>1719.6572265625</v>
          </cell>
          <cell r="K701">
            <v>1719.6572265625</v>
          </cell>
          <cell r="L701">
            <v>1719.6572265625</v>
          </cell>
          <cell r="M701">
            <v>1719.6572265625</v>
          </cell>
          <cell r="N701">
            <v>1719.6572265625</v>
          </cell>
          <cell r="O701">
            <v>1719.6572265625</v>
          </cell>
          <cell r="P701">
            <v>1719.6572265625</v>
          </cell>
          <cell r="Q701">
            <v>1719.6572265625</v>
          </cell>
          <cell r="R701">
            <v>1719.6572265625</v>
          </cell>
          <cell r="S701">
            <v>1719.6572265625</v>
          </cell>
          <cell r="T701">
            <v>1719.6572265625</v>
          </cell>
          <cell r="U701">
            <v>1719.6572265625</v>
          </cell>
          <cell r="V701">
            <v>1719.6572265625</v>
          </cell>
          <cell r="W701">
            <v>1719.6572265625</v>
          </cell>
          <cell r="X701">
            <v>1719.6572265625</v>
          </cell>
          <cell r="Y701">
            <v>1719.6572265625</v>
          </cell>
          <cell r="Z701">
            <v>1719.6572265625</v>
          </cell>
          <cell r="AA701">
            <v>1719.6572265625</v>
          </cell>
        </row>
        <row r="702">
          <cell r="A702" t="str">
            <v>Ulbins Dainis</v>
          </cell>
          <cell r="B702">
            <v>1719.6572265625</v>
          </cell>
          <cell r="C702">
            <v>2</v>
          </cell>
          <cell r="D702" t="str">
            <v>LAT</v>
          </cell>
          <cell r="E702">
            <v>1681</v>
          </cell>
          <cell r="F702">
            <v>1681</v>
          </cell>
          <cell r="G702">
            <v>1681</v>
          </cell>
          <cell r="H702">
            <v>1681</v>
          </cell>
          <cell r="I702">
            <v>1681</v>
          </cell>
          <cell r="J702">
            <v>1681</v>
          </cell>
          <cell r="K702">
            <v>1681</v>
          </cell>
          <cell r="L702">
            <v>1681</v>
          </cell>
          <cell r="M702">
            <v>1681</v>
          </cell>
          <cell r="N702">
            <v>1681</v>
          </cell>
          <cell r="O702">
            <v>1681</v>
          </cell>
          <cell r="P702">
            <v>1681</v>
          </cell>
          <cell r="Q702">
            <v>1681</v>
          </cell>
          <cell r="R702">
            <v>1681</v>
          </cell>
          <cell r="S702">
            <v>1681</v>
          </cell>
          <cell r="T702">
            <v>1681</v>
          </cell>
          <cell r="U702">
            <v>1681</v>
          </cell>
          <cell r="V702">
            <v>1681</v>
          </cell>
          <cell r="W702">
            <v>1681</v>
          </cell>
          <cell r="X702">
            <v>1681</v>
          </cell>
          <cell r="Y702">
            <v>1681</v>
          </cell>
          <cell r="Z702">
            <v>1681</v>
          </cell>
          <cell r="AA702">
            <v>1681</v>
          </cell>
        </row>
        <row r="703">
          <cell r="A703" t="str">
            <v>Ulbins Mikus</v>
          </cell>
          <cell r="B703">
            <v>1681</v>
          </cell>
          <cell r="C703" t="str">
            <v>CM</v>
          </cell>
          <cell r="D703" t="str">
            <v>LAT</v>
          </cell>
          <cell r="E703">
            <v>1966.5768978918447</v>
          </cell>
          <cell r="F703">
            <v>1966.576171875</v>
          </cell>
          <cell r="G703">
            <v>1966.576171875</v>
          </cell>
          <cell r="H703">
            <v>1966.576171875</v>
          </cell>
          <cell r="I703">
            <v>1966.576171875</v>
          </cell>
          <cell r="J703">
            <v>1966.576171875</v>
          </cell>
          <cell r="K703">
            <v>1966.576171875</v>
          </cell>
          <cell r="L703">
            <v>1966.576171875</v>
          </cell>
          <cell r="M703">
            <v>1966.576171875</v>
          </cell>
          <cell r="N703">
            <v>1966.576171875</v>
          </cell>
          <cell r="O703">
            <v>1966.576171875</v>
          </cell>
          <cell r="P703">
            <v>1966.576171875</v>
          </cell>
          <cell r="Q703">
            <v>1966.576171875</v>
          </cell>
          <cell r="R703">
            <v>1966.576171875</v>
          </cell>
          <cell r="S703">
            <v>1966.576171875</v>
          </cell>
          <cell r="T703">
            <v>1966.576171875</v>
          </cell>
          <cell r="U703">
            <v>1966.576171875</v>
          </cell>
          <cell r="V703">
            <v>1966.576171875</v>
          </cell>
          <cell r="W703">
            <v>1966.576171875</v>
          </cell>
          <cell r="X703">
            <v>1966.576171875</v>
          </cell>
          <cell r="Y703">
            <v>1966.576171875</v>
          </cell>
          <cell r="Z703">
            <v>1966.576171875</v>
          </cell>
          <cell r="AA703">
            <v>1966.576171875</v>
          </cell>
        </row>
        <row r="704">
          <cell r="A704" t="str">
            <v>Upitis Janis</v>
          </cell>
          <cell r="B704">
            <v>1966.576171875</v>
          </cell>
          <cell r="C704">
            <v>1966.576171875</v>
          </cell>
          <cell r="D704" t="str">
            <v>LAT</v>
          </cell>
          <cell r="E704">
            <v>1422.4258376701487</v>
          </cell>
          <cell r="F704">
            <v>1422.42578125</v>
          </cell>
          <cell r="G704">
            <v>1422.42578125</v>
          </cell>
          <cell r="H704">
            <v>1422.42578125</v>
          </cell>
          <cell r="I704">
            <v>1422.42578125</v>
          </cell>
          <cell r="J704">
            <v>1422.42578125</v>
          </cell>
          <cell r="K704">
            <v>1422.42578125</v>
          </cell>
          <cell r="L704">
            <v>1422.42578125</v>
          </cell>
          <cell r="M704">
            <v>1422.42578125</v>
          </cell>
          <cell r="N704">
            <v>1422.42578125</v>
          </cell>
          <cell r="O704">
            <v>1422.42578125</v>
          </cell>
          <cell r="P704">
            <v>1422.42578125</v>
          </cell>
          <cell r="Q704">
            <v>1422.42578125</v>
          </cell>
          <cell r="R704">
            <v>1422.42578125</v>
          </cell>
          <cell r="S704">
            <v>1422.42578125</v>
          </cell>
          <cell r="T704">
            <v>1422.42578125</v>
          </cell>
          <cell r="U704">
            <v>1422.42578125</v>
          </cell>
          <cell r="V704">
            <v>1422.42578125</v>
          </cell>
          <cell r="W704">
            <v>1422.42578125</v>
          </cell>
          <cell r="X704">
            <v>1422.42578125</v>
          </cell>
          <cell r="Y704">
            <v>1422.42578125</v>
          </cell>
          <cell r="Z704">
            <v>1422.42578125</v>
          </cell>
          <cell r="AA704">
            <v>1422.42578125</v>
          </cell>
        </row>
        <row r="705">
          <cell r="A705" t="str">
            <v>Usackis Aleksandrs</v>
          </cell>
          <cell r="B705">
            <v>1422.42578125</v>
          </cell>
          <cell r="C705">
            <v>1</v>
          </cell>
          <cell r="D705" t="str">
            <v>LAT</v>
          </cell>
          <cell r="E705">
            <v>1800</v>
          </cell>
          <cell r="F705">
            <v>1800</v>
          </cell>
          <cell r="G705">
            <v>1800</v>
          </cell>
          <cell r="H705">
            <v>1800</v>
          </cell>
          <cell r="I705">
            <v>1800</v>
          </cell>
          <cell r="J705">
            <v>1800</v>
          </cell>
          <cell r="K705">
            <v>1800</v>
          </cell>
          <cell r="L705">
            <v>1800</v>
          </cell>
          <cell r="M705">
            <v>1800</v>
          </cell>
          <cell r="N705">
            <v>1800</v>
          </cell>
          <cell r="O705">
            <v>1800</v>
          </cell>
          <cell r="P705">
            <v>1800</v>
          </cell>
          <cell r="Q705">
            <v>1800</v>
          </cell>
          <cell r="R705">
            <v>1800</v>
          </cell>
          <cell r="S705">
            <v>1800</v>
          </cell>
          <cell r="T705">
            <v>1800</v>
          </cell>
          <cell r="U705">
            <v>1800</v>
          </cell>
          <cell r="V705">
            <v>1800</v>
          </cell>
          <cell r="W705">
            <v>1800</v>
          </cell>
          <cell r="X705">
            <v>1800</v>
          </cell>
          <cell r="Y705">
            <v>1800</v>
          </cell>
          <cell r="Z705">
            <v>1800</v>
          </cell>
          <cell r="AA705">
            <v>1800</v>
          </cell>
        </row>
        <row r="706">
          <cell r="A706" t="str">
            <v>Ustallo Eduard</v>
          </cell>
          <cell r="B706">
            <v>1800</v>
          </cell>
          <cell r="C706">
            <v>2</v>
          </cell>
          <cell r="D706" t="str">
            <v>RUS</v>
          </cell>
          <cell r="E706">
            <v>1576.0070248891714</v>
          </cell>
          <cell r="F706">
            <v>1576.0068359375</v>
          </cell>
          <cell r="G706">
            <v>1576.0068359375</v>
          </cell>
          <cell r="H706">
            <v>14</v>
          </cell>
          <cell r="I706">
            <v>38.913973632031166</v>
          </cell>
          <cell r="J706">
            <v>38.913970947265625</v>
          </cell>
          <cell r="K706">
            <v>38.913970947265625</v>
          </cell>
          <cell r="L706">
            <v>38.913970947265625</v>
          </cell>
          <cell r="M706">
            <v>38.913970947265625</v>
          </cell>
          <cell r="N706">
            <v>38.913970947265625</v>
          </cell>
          <cell r="O706">
            <v>38.913970947265625</v>
          </cell>
          <cell r="P706">
            <v>38.913970947265625</v>
          </cell>
          <cell r="Q706">
            <v>38.913970947265625</v>
          </cell>
          <cell r="R706">
            <v>38.913970947265625</v>
          </cell>
          <cell r="S706">
            <v>38.913970947265625</v>
          </cell>
          <cell r="T706">
            <v>38.913970947265625</v>
          </cell>
          <cell r="U706">
            <v>38.913970947265625</v>
          </cell>
          <cell r="V706">
            <v>38.913970947265625</v>
          </cell>
          <cell r="W706">
            <v>38.913970947265625</v>
          </cell>
          <cell r="X706">
            <v>38.913970947265625</v>
          </cell>
          <cell r="Y706">
            <v>38.913970947265625</v>
          </cell>
          <cell r="Z706">
            <v>38.913970947265625</v>
          </cell>
          <cell r="AA706">
            <v>38.913970947265625</v>
          </cell>
        </row>
        <row r="707">
          <cell r="A707" t="str">
            <v>Utkin Juriy</v>
          </cell>
          <cell r="B707">
            <v>38.913970947265625</v>
          </cell>
          <cell r="C707">
            <v>1</v>
          </cell>
          <cell r="D707" t="str">
            <v>RUS</v>
          </cell>
          <cell r="E707">
            <v>1800</v>
          </cell>
          <cell r="F707">
            <v>1800</v>
          </cell>
          <cell r="G707">
            <v>1800</v>
          </cell>
          <cell r="H707">
            <v>1800</v>
          </cell>
          <cell r="I707">
            <v>1800</v>
          </cell>
          <cell r="J707">
            <v>1800</v>
          </cell>
          <cell r="K707">
            <v>1800</v>
          </cell>
          <cell r="L707">
            <v>1800</v>
          </cell>
          <cell r="M707">
            <v>1800</v>
          </cell>
          <cell r="N707">
            <v>1800</v>
          </cell>
          <cell r="O707">
            <v>1800</v>
          </cell>
          <cell r="P707">
            <v>1800</v>
          </cell>
          <cell r="Q707">
            <v>1800</v>
          </cell>
          <cell r="R707">
            <v>1800</v>
          </cell>
          <cell r="S707">
            <v>1800</v>
          </cell>
          <cell r="T707">
            <v>1800</v>
          </cell>
          <cell r="U707">
            <v>1800</v>
          </cell>
          <cell r="V707">
            <v>1800</v>
          </cell>
          <cell r="W707">
            <v>1800</v>
          </cell>
          <cell r="X707">
            <v>1800</v>
          </cell>
          <cell r="Y707">
            <v>1800</v>
          </cell>
          <cell r="Z707">
            <v>1800</v>
          </cell>
          <cell r="AA707">
            <v>1800</v>
          </cell>
        </row>
        <row r="708">
          <cell r="A708" t="str">
            <v>Vaartnou Eerik</v>
          </cell>
          <cell r="B708">
            <v>1800</v>
          </cell>
          <cell r="C708">
            <v>1800</v>
          </cell>
          <cell r="D708" t="str">
            <v>EST</v>
          </cell>
          <cell r="E708">
            <v>1385.724896677413</v>
          </cell>
          <cell r="F708">
            <v>1385.724609375</v>
          </cell>
          <cell r="G708">
            <v>1385.724609375</v>
          </cell>
          <cell r="H708">
            <v>1385.724609375</v>
          </cell>
          <cell r="I708">
            <v>1385.724609375</v>
          </cell>
          <cell r="J708">
            <v>1385.724609375</v>
          </cell>
          <cell r="K708">
            <v>1385.724609375</v>
          </cell>
          <cell r="L708">
            <v>1385.724609375</v>
          </cell>
          <cell r="M708">
            <v>1385.724609375</v>
          </cell>
          <cell r="N708">
            <v>1385.724609375</v>
          </cell>
          <cell r="O708">
            <v>1385.724609375</v>
          </cell>
          <cell r="P708">
            <v>1385.724609375</v>
          </cell>
          <cell r="Q708">
            <v>1385.724609375</v>
          </cell>
          <cell r="R708">
            <v>1385.724609375</v>
          </cell>
          <cell r="S708">
            <v>1385.724609375</v>
          </cell>
          <cell r="T708">
            <v>1385.724609375</v>
          </cell>
          <cell r="U708">
            <v>1385.724609375</v>
          </cell>
          <cell r="V708">
            <v>1385.724609375</v>
          </cell>
          <cell r="W708">
            <v>1385.724609375</v>
          </cell>
          <cell r="X708">
            <v>1385.724609375</v>
          </cell>
          <cell r="Y708">
            <v>1385.724609375</v>
          </cell>
          <cell r="Z708">
            <v>1385.724609375</v>
          </cell>
          <cell r="AA708">
            <v>1385.724609375</v>
          </cell>
        </row>
        <row r="709">
          <cell r="A709" t="str">
            <v>Vacietis Gatis</v>
          </cell>
          <cell r="B709">
            <v>1385.724609375</v>
          </cell>
          <cell r="C709">
            <v>3</v>
          </cell>
          <cell r="D709" t="str">
            <v>LAT</v>
          </cell>
          <cell r="E709">
            <v>1400</v>
          </cell>
          <cell r="F709">
            <v>1400</v>
          </cell>
          <cell r="G709">
            <v>1400</v>
          </cell>
          <cell r="H709">
            <v>1400</v>
          </cell>
          <cell r="I709">
            <v>1400</v>
          </cell>
          <cell r="J709">
            <v>1400</v>
          </cell>
          <cell r="K709">
            <v>1400</v>
          </cell>
          <cell r="L709">
            <v>1400</v>
          </cell>
          <cell r="M709">
            <v>1400</v>
          </cell>
          <cell r="N709">
            <v>1400</v>
          </cell>
          <cell r="O709">
            <v>1400</v>
          </cell>
          <cell r="P709">
            <v>1400</v>
          </cell>
          <cell r="Q709">
            <v>1400</v>
          </cell>
          <cell r="R709">
            <v>1400</v>
          </cell>
          <cell r="S709">
            <v>1400</v>
          </cell>
          <cell r="T709">
            <v>1400</v>
          </cell>
          <cell r="U709">
            <v>1400</v>
          </cell>
          <cell r="V709">
            <v>1400</v>
          </cell>
          <cell r="W709">
            <v>1400</v>
          </cell>
          <cell r="X709">
            <v>1400</v>
          </cell>
          <cell r="Y709">
            <v>1400</v>
          </cell>
          <cell r="Z709">
            <v>1400</v>
          </cell>
          <cell r="AA709">
            <v>1400</v>
          </cell>
        </row>
        <row r="710">
          <cell r="A710" t="str">
            <v>Vagentrocis Edgars</v>
          </cell>
          <cell r="B710">
            <v>1400</v>
          </cell>
          <cell r="C710">
            <v>1400</v>
          </cell>
          <cell r="D710" t="str">
            <v>LAT</v>
          </cell>
          <cell r="E710">
            <v>1461.4060677967241</v>
          </cell>
          <cell r="F710">
            <v>1461.4052734375</v>
          </cell>
          <cell r="G710">
            <v>1461.4052734375</v>
          </cell>
          <cell r="H710">
            <v>1461.4052734375</v>
          </cell>
          <cell r="I710">
            <v>1461.4052734375</v>
          </cell>
          <cell r="J710">
            <v>1461.4052734375</v>
          </cell>
          <cell r="K710">
            <v>1461.4052734375</v>
          </cell>
          <cell r="L710">
            <v>1461.4052734375</v>
          </cell>
          <cell r="M710">
            <v>1461.4052734375</v>
          </cell>
          <cell r="N710">
            <v>1461.4052734375</v>
          </cell>
          <cell r="O710">
            <v>1461.4052734375</v>
          </cell>
          <cell r="P710">
            <v>1461.4052734375</v>
          </cell>
          <cell r="Q710">
            <v>1461.4052734375</v>
          </cell>
          <cell r="R710">
            <v>1461.4052734375</v>
          </cell>
          <cell r="S710">
            <v>1461.4052734375</v>
          </cell>
          <cell r="T710">
            <v>1461.4052734375</v>
          </cell>
          <cell r="U710">
            <v>1461.4052734375</v>
          </cell>
          <cell r="V710">
            <v>1461.4052734375</v>
          </cell>
          <cell r="W710">
            <v>1461.4052734375</v>
          </cell>
          <cell r="X710">
            <v>1461.4052734375</v>
          </cell>
          <cell r="Y710">
            <v>1461.4052734375</v>
          </cell>
          <cell r="Z710">
            <v>1461.4052734375</v>
          </cell>
          <cell r="AA710">
            <v>1461.4052734375</v>
          </cell>
        </row>
        <row r="711">
          <cell r="A711" t="str">
            <v>Vaher Kalev</v>
          </cell>
          <cell r="B711">
            <v>1461.4052734375</v>
          </cell>
          <cell r="C711">
            <v>1</v>
          </cell>
          <cell r="D711" t="str">
            <v>EST</v>
          </cell>
          <cell r="E711">
            <v>1800</v>
          </cell>
          <cell r="F711">
            <v>1800</v>
          </cell>
          <cell r="G711">
            <v>1800</v>
          </cell>
          <cell r="H711">
            <v>1800</v>
          </cell>
          <cell r="I711">
            <v>1800</v>
          </cell>
          <cell r="J711">
            <v>1800</v>
          </cell>
          <cell r="K711">
            <v>1800</v>
          </cell>
          <cell r="L711">
            <v>1800</v>
          </cell>
          <cell r="M711">
            <v>1800</v>
          </cell>
          <cell r="N711">
            <v>1800</v>
          </cell>
          <cell r="O711">
            <v>1800</v>
          </cell>
          <cell r="P711">
            <v>1800</v>
          </cell>
          <cell r="Q711">
            <v>1800</v>
          </cell>
          <cell r="R711">
            <v>1800</v>
          </cell>
          <cell r="S711">
            <v>1800</v>
          </cell>
          <cell r="T711">
            <v>1800</v>
          </cell>
          <cell r="U711">
            <v>1800</v>
          </cell>
          <cell r="V711">
            <v>1800</v>
          </cell>
          <cell r="W711">
            <v>1800</v>
          </cell>
          <cell r="X711">
            <v>1800</v>
          </cell>
          <cell r="Y711">
            <v>1800</v>
          </cell>
          <cell r="Z711">
            <v>1800</v>
          </cell>
          <cell r="AA711">
            <v>1800</v>
          </cell>
        </row>
        <row r="712">
          <cell r="A712" t="str">
            <v>Vaho Gunnar</v>
          </cell>
          <cell r="B712">
            <v>1800</v>
          </cell>
          <cell r="C712">
            <v>1</v>
          </cell>
          <cell r="D712" t="str">
            <v>EST</v>
          </cell>
          <cell r="E712">
            <v>1571.6464595516072</v>
          </cell>
          <cell r="F712">
            <v>1571.6455078125</v>
          </cell>
          <cell r="G712">
            <v>1571.6455078125</v>
          </cell>
          <cell r="H712">
            <v>1571.6455078125</v>
          </cell>
          <cell r="I712">
            <v>1571.6455078125</v>
          </cell>
          <cell r="J712">
            <v>33</v>
          </cell>
          <cell r="K712">
            <v>29.517986400526432</v>
          </cell>
          <cell r="L712">
            <v>21</v>
          </cell>
          <cell r="M712">
            <v>20.419454102796596</v>
          </cell>
          <cell r="N712">
            <v>20.419448852539063</v>
          </cell>
          <cell r="O712">
            <v>20.419448852539063</v>
          </cell>
          <cell r="P712">
            <v>20.419448852539063</v>
          </cell>
          <cell r="Q712">
            <v>20.419448852539063</v>
          </cell>
          <cell r="R712">
            <v>20.419448852539063</v>
          </cell>
          <cell r="S712">
            <v>20.419448852539063</v>
          </cell>
          <cell r="T712">
            <v>20.419448852539063</v>
          </cell>
          <cell r="U712">
            <v>20.419448852539063</v>
          </cell>
          <cell r="V712">
            <v>20.419448852539063</v>
          </cell>
          <cell r="W712">
            <v>20.419448852539063</v>
          </cell>
          <cell r="X712">
            <v>20.419448852539063</v>
          </cell>
          <cell r="Y712">
            <v>20.419448852539063</v>
          </cell>
          <cell r="Z712">
            <v>20.419448852539063</v>
          </cell>
          <cell r="AA712">
            <v>20.419448852539063</v>
          </cell>
        </row>
        <row r="713">
          <cell r="A713" t="str">
            <v>Vaino Eugen</v>
          </cell>
          <cell r="B713">
            <v>20.419448852539063</v>
          </cell>
          <cell r="C713">
            <v>1</v>
          </cell>
          <cell r="D713" t="str">
            <v>EST</v>
          </cell>
          <cell r="E713">
            <v>1800</v>
          </cell>
          <cell r="F713">
            <v>1800</v>
          </cell>
          <cell r="G713">
            <v>1800</v>
          </cell>
          <cell r="H713">
            <v>1800</v>
          </cell>
          <cell r="I713">
            <v>1800</v>
          </cell>
          <cell r="J713">
            <v>1800</v>
          </cell>
          <cell r="K713">
            <v>1800</v>
          </cell>
          <cell r="L713">
            <v>1800</v>
          </cell>
          <cell r="M713">
            <v>1800</v>
          </cell>
          <cell r="N713">
            <v>1800</v>
          </cell>
          <cell r="O713">
            <v>1800</v>
          </cell>
          <cell r="P713">
            <v>1800</v>
          </cell>
          <cell r="Q713">
            <v>1800</v>
          </cell>
          <cell r="R713">
            <v>1800</v>
          </cell>
          <cell r="S713">
            <v>1800</v>
          </cell>
          <cell r="T713">
            <v>1800</v>
          </cell>
          <cell r="U713">
            <v>1800</v>
          </cell>
          <cell r="V713">
            <v>1800</v>
          </cell>
          <cell r="W713">
            <v>1800</v>
          </cell>
          <cell r="X713">
            <v>1800</v>
          </cell>
          <cell r="Y713">
            <v>1800</v>
          </cell>
          <cell r="Z713">
            <v>1800</v>
          </cell>
          <cell r="AA713">
            <v>1800</v>
          </cell>
        </row>
        <row r="714">
          <cell r="A714" t="str">
            <v>Valainis Dmitrijs</v>
          </cell>
          <cell r="B714">
            <v>1800</v>
          </cell>
          <cell r="C714">
            <v>1800</v>
          </cell>
          <cell r="D714" t="str">
            <v>LAT</v>
          </cell>
          <cell r="E714">
            <v>1233</v>
          </cell>
          <cell r="F714">
            <v>1233</v>
          </cell>
          <cell r="G714">
            <v>1233</v>
          </cell>
          <cell r="H714">
            <v>1233</v>
          </cell>
          <cell r="I714">
            <v>1233</v>
          </cell>
          <cell r="J714">
            <v>1233</v>
          </cell>
          <cell r="K714">
            <v>1233</v>
          </cell>
          <cell r="L714">
            <v>1233</v>
          </cell>
          <cell r="M714">
            <v>1233</v>
          </cell>
          <cell r="N714">
            <v>1233</v>
          </cell>
          <cell r="O714">
            <v>1233</v>
          </cell>
          <cell r="P714">
            <v>1233</v>
          </cell>
          <cell r="Q714">
            <v>1233</v>
          </cell>
          <cell r="R714">
            <v>1233</v>
          </cell>
          <cell r="S714">
            <v>1233</v>
          </cell>
          <cell r="T714">
            <v>1233</v>
          </cell>
          <cell r="U714">
            <v>1233</v>
          </cell>
          <cell r="V714">
            <v>1233</v>
          </cell>
          <cell r="W714">
            <v>1233</v>
          </cell>
          <cell r="X714">
            <v>1233</v>
          </cell>
          <cell r="Y714">
            <v>1233</v>
          </cell>
          <cell r="Z714">
            <v>1233</v>
          </cell>
          <cell r="AA714">
            <v>1233</v>
          </cell>
        </row>
        <row r="715">
          <cell r="A715" t="str">
            <v>Valbergs Sergejs</v>
          </cell>
          <cell r="B715">
            <v>1233</v>
          </cell>
          <cell r="C715">
            <v>3</v>
          </cell>
          <cell r="D715" t="str">
            <v>LAT</v>
          </cell>
          <cell r="E715">
            <v>1825.6176468408028</v>
          </cell>
          <cell r="F715">
            <v>1825.6171875</v>
          </cell>
          <cell r="G715">
            <v>1825.6171875</v>
          </cell>
          <cell r="H715">
            <v>1825.6171875</v>
          </cell>
          <cell r="I715">
            <v>1825.6171875</v>
          </cell>
          <cell r="J715">
            <v>1825.6171875</v>
          </cell>
          <cell r="K715">
            <v>1825.6171875</v>
          </cell>
          <cell r="L715">
            <v>1825.6171875</v>
          </cell>
          <cell r="M715">
            <v>1825.6171875</v>
          </cell>
          <cell r="N715">
            <v>1825.6171875</v>
          </cell>
          <cell r="O715">
            <v>1825.6171875</v>
          </cell>
          <cell r="P715">
            <v>1825.6171875</v>
          </cell>
          <cell r="Q715">
            <v>1825.6171875</v>
          </cell>
          <cell r="R715">
            <v>1825.6171875</v>
          </cell>
          <cell r="S715">
            <v>1825.6171875</v>
          </cell>
          <cell r="T715">
            <v>1825.6171875</v>
          </cell>
          <cell r="U715">
            <v>1825.6171875</v>
          </cell>
          <cell r="V715">
            <v>1825.6171875</v>
          </cell>
          <cell r="W715">
            <v>1825.6171875</v>
          </cell>
          <cell r="X715">
            <v>1825.6171875</v>
          </cell>
          <cell r="Y715">
            <v>1825.6171875</v>
          </cell>
          <cell r="Z715">
            <v>1825.6171875</v>
          </cell>
          <cell r="AA715">
            <v>1825.6171875</v>
          </cell>
        </row>
        <row r="716">
          <cell r="A716" t="str">
            <v>Van-Dixhorn Jimmy</v>
          </cell>
          <cell r="B716">
            <v>1825.6171875</v>
          </cell>
          <cell r="C716">
            <v>3</v>
          </cell>
          <cell r="D716" t="str">
            <v>USA</v>
          </cell>
          <cell r="E716">
            <v>1400</v>
          </cell>
          <cell r="F716">
            <v>1400</v>
          </cell>
          <cell r="G716">
            <v>1400</v>
          </cell>
          <cell r="H716">
            <v>1400</v>
          </cell>
          <cell r="I716">
            <v>1400</v>
          </cell>
          <cell r="J716">
            <v>1400</v>
          </cell>
          <cell r="K716">
            <v>1400</v>
          </cell>
          <cell r="L716">
            <v>1400</v>
          </cell>
          <cell r="M716">
            <v>1400</v>
          </cell>
          <cell r="N716">
            <v>1400</v>
          </cell>
          <cell r="O716">
            <v>1400</v>
          </cell>
          <cell r="P716">
            <v>1400</v>
          </cell>
          <cell r="Q716">
            <v>1400</v>
          </cell>
          <cell r="R716">
            <v>1400</v>
          </cell>
          <cell r="S716">
            <v>1400</v>
          </cell>
          <cell r="T716">
            <v>1400</v>
          </cell>
          <cell r="U716">
            <v>1400</v>
          </cell>
          <cell r="V716">
            <v>1400</v>
          </cell>
          <cell r="W716">
            <v>1400</v>
          </cell>
          <cell r="X716">
            <v>1400</v>
          </cell>
          <cell r="Y716">
            <v>1400</v>
          </cell>
          <cell r="Z716">
            <v>1400</v>
          </cell>
          <cell r="AA716">
            <v>1400</v>
          </cell>
        </row>
        <row r="717">
          <cell r="A717" t="str">
            <v>Vansovich Andrey</v>
          </cell>
          <cell r="B717">
            <v>1400</v>
          </cell>
          <cell r="C717">
            <v>1400</v>
          </cell>
          <cell r="D717" t="str">
            <v>RUS</v>
          </cell>
          <cell r="E717">
            <v>1264.0481436146238</v>
          </cell>
          <cell r="F717">
            <v>1264.0478515625</v>
          </cell>
          <cell r="G717">
            <v>1264.0478515625</v>
          </cell>
          <cell r="H717">
            <v>20</v>
          </cell>
          <cell r="I717">
            <v>23.343626609538237</v>
          </cell>
          <cell r="J717">
            <v>23.343612670898438</v>
          </cell>
          <cell r="K717">
            <v>23.343612670898438</v>
          </cell>
          <cell r="L717">
            <v>23.343612670898438</v>
          </cell>
          <cell r="M717">
            <v>23.343612670898438</v>
          </cell>
          <cell r="N717">
            <v>23.343612670898438</v>
          </cell>
          <cell r="O717">
            <v>23.343612670898438</v>
          </cell>
          <cell r="P717">
            <v>23.343612670898438</v>
          </cell>
          <cell r="Q717">
            <v>23.343612670898438</v>
          </cell>
          <cell r="R717">
            <v>23.343612670898438</v>
          </cell>
          <cell r="S717">
            <v>23.343612670898438</v>
          </cell>
          <cell r="T717">
            <v>23.343612670898438</v>
          </cell>
          <cell r="U717">
            <v>23.343612670898438</v>
          </cell>
          <cell r="V717">
            <v>23.343612670898438</v>
          </cell>
          <cell r="W717">
            <v>23.343612670898438</v>
          </cell>
          <cell r="X717">
            <v>23.343612670898438</v>
          </cell>
          <cell r="Y717">
            <v>23.343612670898438</v>
          </cell>
          <cell r="Z717">
            <v>23.343612670898438</v>
          </cell>
          <cell r="AA717">
            <v>23.343612670898438</v>
          </cell>
        </row>
        <row r="718">
          <cell r="A718" t="str">
            <v>Varsa Sergejs</v>
          </cell>
          <cell r="B718">
            <v>23.343612670898438</v>
          </cell>
          <cell r="C718">
            <v>2</v>
          </cell>
          <cell r="D718" t="str">
            <v>LAT</v>
          </cell>
          <cell r="E718">
            <v>1730.4335773911782</v>
          </cell>
          <cell r="F718">
            <v>1730.4326171875</v>
          </cell>
          <cell r="G718">
            <v>1730.4326171875</v>
          </cell>
          <cell r="H718">
            <v>1730.4326171875</v>
          </cell>
          <cell r="I718">
            <v>1730.4326171875</v>
          </cell>
          <cell r="J718">
            <v>1730.4326171875</v>
          </cell>
          <cell r="K718">
            <v>1730.4326171875</v>
          </cell>
          <cell r="L718">
            <v>1730.4326171875</v>
          </cell>
          <cell r="M718">
            <v>1730.4326171875</v>
          </cell>
          <cell r="N718">
            <v>1730.4326171875</v>
          </cell>
          <cell r="O718">
            <v>1730.4326171875</v>
          </cell>
          <cell r="P718">
            <v>1730.4326171875</v>
          </cell>
          <cell r="Q718">
            <v>1730.4326171875</v>
          </cell>
          <cell r="R718">
            <v>1730.4326171875</v>
          </cell>
          <cell r="S718">
            <v>1730.4326171875</v>
          </cell>
          <cell r="T718">
            <v>1730.4326171875</v>
          </cell>
          <cell r="U718">
            <v>1730.4326171875</v>
          </cell>
          <cell r="V718">
            <v>1730.4326171875</v>
          </cell>
          <cell r="W718">
            <v>1730.4326171875</v>
          </cell>
          <cell r="X718">
            <v>1730.4326171875</v>
          </cell>
          <cell r="Y718">
            <v>1730.4326171875</v>
          </cell>
          <cell r="Z718">
            <v>1730.4326171875</v>
          </cell>
          <cell r="AA718">
            <v>1730.4326171875</v>
          </cell>
        </row>
        <row r="719">
          <cell r="A719" t="str">
            <v>Vasiljev Jurij</v>
          </cell>
          <cell r="B719">
            <v>1730.4326171875</v>
          </cell>
          <cell r="C719">
            <v>3</v>
          </cell>
          <cell r="D719" t="str">
            <v>GER</v>
          </cell>
          <cell r="E719">
            <v>1400</v>
          </cell>
          <cell r="F719">
            <v>1400</v>
          </cell>
          <cell r="G719">
            <v>1400</v>
          </cell>
          <cell r="H719">
            <v>1400</v>
          </cell>
          <cell r="I719">
            <v>1400</v>
          </cell>
          <cell r="J719">
            <v>1400</v>
          </cell>
          <cell r="K719">
            <v>1400</v>
          </cell>
          <cell r="L719">
            <v>1400</v>
          </cell>
          <cell r="M719">
            <v>1400</v>
          </cell>
          <cell r="N719">
            <v>1400</v>
          </cell>
          <cell r="O719">
            <v>1400</v>
          </cell>
          <cell r="P719">
            <v>1400</v>
          </cell>
          <cell r="Q719">
            <v>1400</v>
          </cell>
          <cell r="R719">
            <v>1400</v>
          </cell>
          <cell r="S719">
            <v>1400</v>
          </cell>
          <cell r="T719">
            <v>1400</v>
          </cell>
          <cell r="U719">
            <v>1400</v>
          </cell>
          <cell r="V719">
            <v>1400</v>
          </cell>
          <cell r="W719">
            <v>1400</v>
          </cell>
          <cell r="X719">
            <v>1400</v>
          </cell>
          <cell r="Y719">
            <v>1400</v>
          </cell>
          <cell r="Z719">
            <v>1400</v>
          </cell>
          <cell r="AA719">
            <v>1400</v>
          </cell>
        </row>
        <row r="720">
          <cell r="A720" t="str">
            <v>Vassman Andrey</v>
          </cell>
          <cell r="B720">
            <v>1400</v>
          </cell>
          <cell r="C720" t="str">
            <v>CM</v>
          </cell>
          <cell r="D720" t="str">
            <v>RUS</v>
          </cell>
          <cell r="E720">
            <v>1714</v>
          </cell>
          <cell r="F720">
            <v>1714</v>
          </cell>
          <cell r="G720">
            <v>1714</v>
          </cell>
          <cell r="H720">
            <v>1714</v>
          </cell>
          <cell r="I720">
            <v>1714</v>
          </cell>
          <cell r="J720">
            <v>1714</v>
          </cell>
          <cell r="K720">
            <v>1714</v>
          </cell>
          <cell r="L720">
            <v>1714</v>
          </cell>
          <cell r="M720">
            <v>1714</v>
          </cell>
          <cell r="N720">
            <v>1714</v>
          </cell>
          <cell r="O720">
            <v>1714</v>
          </cell>
          <cell r="P720">
            <v>1714</v>
          </cell>
          <cell r="Q720">
            <v>1714</v>
          </cell>
          <cell r="R720">
            <v>1714</v>
          </cell>
          <cell r="S720">
            <v>1714</v>
          </cell>
          <cell r="T720">
            <v>1714</v>
          </cell>
          <cell r="U720">
            <v>1714</v>
          </cell>
          <cell r="V720">
            <v>1714</v>
          </cell>
          <cell r="W720">
            <v>1714</v>
          </cell>
          <cell r="X720">
            <v>1714</v>
          </cell>
          <cell r="Y720">
            <v>1714</v>
          </cell>
          <cell r="Z720">
            <v>1714</v>
          </cell>
          <cell r="AA720">
            <v>1714</v>
          </cell>
        </row>
        <row r="721">
          <cell r="A721" t="str">
            <v>Veilands Martins</v>
          </cell>
          <cell r="B721">
            <v>1714</v>
          </cell>
          <cell r="C721">
            <v>2</v>
          </cell>
          <cell r="D721" t="str">
            <v>LAT</v>
          </cell>
          <cell r="E721">
            <v>1679.9897434831764</v>
          </cell>
          <cell r="F721">
            <v>1679.9892578125</v>
          </cell>
          <cell r="G721">
            <v>1679.9892578125</v>
          </cell>
          <cell r="H721">
            <v>1679.9892578125</v>
          </cell>
          <cell r="I721">
            <v>1679.9892578125</v>
          </cell>
          <cell r="J721">
            <v>1679.9892578125</v>
          </cell>
          <cell r="K721">
            <v>1679.9892578125</v>
          </cell>
          <cell r="L721">
            <v>1679.9892578125</v>
          </cell>
          <cell r="M721">
            <v>1679.9892578125</v>
          </cell>
          <cell r="N721">
            <v>1679.9892578125</v>
          </cell>
          <cell r="O721">
            <v>1679.9892578125</v>
          </cell>
          <cell r="P721">
            <v>1679.9892578125</v>
          </cell>
          <cell r="Q721">
            <v>1679.9892578125</v>
          </cell>
          <cell r="R721">
            <v>1679.9892578125</v>
          </cell>
          <cell r="S721">
            <v>1679.9892578125</v>
          </cell>
          <cell r="T721">
            <v>1679.9892578125</v>
          </cell>
          <cell r="U721">
            <v>1679.9892578125</v>
          </cell>
          <cell r="V721">
            <v>1679.9892578125</v>
          </cell>
          <cell r="W721">
            <v>1679.9892578125</v>
          </cell>
          <cell r="X721">
            <v>1679.9892578125</v>
          </cell>
          <cell r="Y721">
            <v>1679.9892578125</v>
          </cell>
          <cell r="Z721">
            <v>1679.9892578125</v>
          </cell>
          <cell r="AA721">
            <v>1679.9892578125</v>
          </cell>
        </row>
        <row r="722">
          <cell r="A722" t="str">
            <v>Veits Dzintars</v>
          </cell>
          <cell r="B722">
            <v>1679.9892578125</v>
          </cell>
          <cell r="C722">
            <v>1</v>
          </cell>
          <cell r="D722" t="str">
            <v>LAT</v>
          </cell>
          <cell r="E722">
            <v>1800</v>
          </cell>
          <cell r="F722">
            <v>1800</v>
          </cell>
          <cell r="G722">
            <v>1800</v>
          </cell>
          <cell r="H722">
            <v>1800</v>
          </cell>
          <cell r="I722">
            <v>1800</v>
          </cell>
          <cell r="J722">
            <v>1800</v>
          </cell>
          <cell r="K722">
            <v>1800</v>
          </cell>
          <cell r="L722">
            <v>1800</v>
          </cell>
          <cell r="M722">
            <v>1800</v>
          </cell>
          <cell r="N722">
            <v>1800</v>
          </cell>
          <cell r="O722">
            <v>1800</v>
          </cell>
          <cell r="P722">
            <v>1800</v>
          </cell>
          <cell r="Q722">
            <v>1800</v>
          </cell>
          <cell r="R722">
            <v>1800</v>
          </cell>
          <cell r="S722">
            <v>1800</v>
          </cell>
          <cell r="T722">
            <v>1800</v>
          </cell>
          <cell r="U722">
            <v>1800</v>
          </cell>
          <cell r="V722">
            <v>1800</v>
          </cell>
          <cell r="W722">
            <v>1800</v>
          </cell>
          <cell r="X722">
            <v>1800</v>
          </cell>
          <cell r="Y722">
            <v>1800</v>
          </cell>
          <cell r="Z722">
            <v>1800</v>
          </cell>
          <cell r="AA722">
            <v>1800</v>
          </cell>
        </row>
        <row r="723">
          <cell r="A723" t="str">
            <v>Veksejs Aldis</v>
          </cell>
          <cell r="B723">
            <v>1800</v>
          </cell>
          <cell r="C723">
            <v>1800</v>
          </cell>
          <cell r="D723" t="str">
            <v>LAT</v>
          </cell>
          <cell r="E723">
            <v>1246</v>
          </cell>
          <cell r="F723">
            <v>1246</v>
          </cell>
          <cell r="G723">
            <v>1246</v>
          </cell>
          <cell r="H723">
            <v>1246</v>
          </cell>
          <cell r="I723">
            <v>1246</v>
          </cell>
          <cell r="J723">
            <v>1246</v>
          </cell>
          <cell r="K723">
            <v>1246</v>
          </cell>
          <cell r="L723">
            <v>1246</v>
          </cell>
          <cell r="M723">
            <v>1246</v>
          </cell>
          <cell r="N723">
            <v>1246</v>
          </cell>
          <cell r="O723">
            <v>1246</v>
          </cell>
          <cell r="P723">
            <v>1246</v>
          </cell>
          <cell r="Q723">
            <v>1246</v>
          </cell>
          <cell r="R723">
            <v>1246</v>
          </cell>
          <cell r="S723">
            <v>1246</v>
          </cell>
          <cell r="T723">
            <v>1246</v>
          </cell>
          <cell r="U723">
            <v>1246</v>
          </cell>
          <cell r="V723">
            <v>1246</v>
          </cell>
          <cell r="W723">
            <v>1246</v>
          </cell>
          <cell r="X723">
            <v>1246</v>
          </cell>
          <cell r="Y723">
            <v>1246</v>
          </cell>
          <cell r="Z723">
            <v>1246</v>
          </cell>
          <cell r="AA723">
            <v>1246</v>
          </cell>
        </row>
        <row r="724">
          <cell r="A724" t="str">
            <v>Vellemae Enrico</v>
          </cell>
          <cell r="B724">
            <v>1246</v>
          </cell>
          <cell r="C724">
            <v>1</v>
          </cell>
          <cell r="D724" t="str">
            <v>EST</v>
          </cell>
          <cell r="E724">
            <v>1800</v>
          </cell>
          <cell r="F724">
            <v>1800</v>
          </cell>
          <cell r="G724">
            <v>1800</v>
          </cell>
          <cell r="H724">
            <v>1800</v>
          </cell>
          <cell r="I724">
            <v>1800</v>
          </cell>
          <cell r="J724">
            <v>1800</v>
          </cell>
          <cell r="K724">
            <v>1800</v>
          </cell>
          <cell r="L724">
            <v>1800</v>
          </cell>
          <cell r="M724">
            <v>1800</v>
          </cell>
          <cell r="N724">
            <v>1800</v>
          </cell>
          <cell r="O724">
            <v>1800</v>
          </cell>
          <cell r="P724">
            <v>1800</v>
          </cell>
          <cell r="Q724">
            <v>1800</v>
          </cell>
          <cell r="R724">
            <v>1800</v>
          </cell>
          <cell r="S724">
            <v>1800</v>
          </cell>
          <cell r="T724">
            <v>1800</v>
          </cell>
          <cell r="U724">
            <v>1800</v>
          </cell>
          <cell r="V724">
            <v>1800</v>
          </cell>
          <cell r="W724">
            <v>1800</v>
          </cell>
          <cell r="X724">
            <v>1800</v>
          </cell>
          <cell r="Y724">
            <v>1800</v>
          </cell>
          <cell r="Z724">
            <v>1800</v>
          </cell>
          <cell r="AA724">
            <v>1800</v>
          </cell>
        </row>
        <row r="725">
          <cell r="A725" t="str">
            <v>Vensavs Kaspars</v>
          </cell>
          <cell r="B725">
            <v>1800</v>
          </cell>
          <cell r="C725">
            <v>1800</v>
          </cell>
          <cell r="D725" t="str">
            <v>LAT</v>
          </cell>
          <cell r="E725">
            <v>1265.0876110057284</v>
          </cell>
          <cell r="F725">
            <v>1265.0869140625</v>
          </cell>
          <cell r="G725">
            <v>1265.0869140625</v>
          </cell>
          <cell r="H725">
            <v>1265.0869140625</v>
          </cell>
          <cell r="I725">
            <v>1265.0869140625</v>
          </cell>
          <cell r="J725">
            <v>1265.0869140625</v>
          </cell>
          <cell r="K725">
            <v>1265.0869140625</v>
          </cell>
          <cell r="L725">
            <v>1265.0869140625</v>
          </cell>
          <cell r="M725">
            <v>1265.0869140625</v>
          </cell>
          <cell r="N725">
            <v>1265.0869140625</v>
          </cell>
          <cell r="O725">
            <v>1265.0869140625</v>
          </cell>
          <cell r="P725">
            <v>1265.0869140625</v>
          </cell>
          <cell r="Q725">
            <v>1265.0869140625</v>
          </cell>
          <cell r="R725">
            <v>1265.0869140625</v>
          </cell>
          <cell r="S725">
            <v>1265.0869140625</v>
          </cell>
          <cell r="T725">
            <v>1265.0869140625</v>
          </cell>
          <cell r="U725">
            <v>1265.0869140625</v>
          </cell>
          <cell r="V725">
            <v>1265.0869140625</v>
          </cell>
          <cell r="W725">
            <v>1265.0869140625</v>
          </cell>
          <cell r="X725">
            <v>1265.0869140625</v>
          </cell>
          <cell r="Y725">
            <v>1265.0869140625</v>
          </cell>
          <cell r="Z725">
            <v>1265.0869140625</v>
          </cell>
          <cell r="AA725">
            <v>1265.0869140625</v>
          </cell>
        </row>
        <row r="726">
          <cell r="A726" t="str">
            <v>Verk Ants</v>
          </cell>
          <cell r="B726">
            <v>1265.0869140625</v>
          </cell>
          <cell r="C726" t="str">
            <v>NM</v>
          </cell>
          <cell r="D726" t="str">
            <v>EST</v>
          </cell>
          <cell r="E726">
            <v>0</v>
          </cell>
          <cell r="F726">
            <v>0</v>
          </cell>
          <cell r="G726">
            <v>0</v>
          </cell>
          <cell r="H726">
            <v>0</v>
          </cell>
          <cell r="I726">
            <v>0</v>
          </cell>
          <cell r="J726">
            <v>0</v>
          </cell>
          <cell r="K726">
            <v>0</v>
          </cell>
          <cell r="L726">
            <v>0</v>
          </cell>
          <cell r="M726">
            <v>0</v>
          </cell>
          <cell r="N726">
            <v>0</v>
          </cell>
          <cell r="O726">
            <v>0</v>
          </cell>
          <cell r="P726">
            <v>0</v>
          </cell>
          <cell r="Q726">
            <v>0</v>
          </cell>
          <cell r="R726">
            <v>0</v>
          </cell>
          <cell r="S726">
            <v>0</v>
          </cell>
          <cell r="T726">
            <v>0</v>
          </cell>
          <cell r="U726">
            <v>0</v>
          </cell>
          <cell r="V726">
            <v>0</v>
          </cell>
          <cell r="W726">
            <v>0</v>
          </cell>
          <cell r="X726">
            <v>0</v>
          </cell>
          <cell r="Y726">
            <v>0</v>
          </cell>
          <cell r="Z726">
            <v>0</v>
          </cell>
          <cell r="AA726">
            <v>0</v>
          </cell>
        </row>
        <row r="727">
          <cell r="A727" t="str">
            <v>Viitmaa Ilmar</v>
          </cell>
          <cell r="B727">
            <v>0</v>
          </cell>
          <cell r="C727">
            <v>1</v>
          </cell>
          <cell r="D727" t="str">
            <v>EST</v>
          </cell>
          <cell r="E727">
            <v>1543</v>
          </cell>
          <cell r="F727">
            <v>1543</v>
          </cell>
          <cell r="G727">
            <v>1543</v>
          </cell>
          <cell r="H727">
            <v>1543</v>
          </cell>
          <cell r="I727">
            <v>1543</v>
          </cell>
          <cell r="J727">
            <v>1543</v>
          </cell>
          <cell r="K727">
            <v>1543</v>
          </cell>
          <cell r="L727">
            <v>1543</v>
          </cell>
          <cell r="M727">
            <v>1543</v>
          </cell>
          <cell r="N727">
            <v>1543</v>
          </cell>
          <cell r="O727">
            <v>1543</v>
          </cell>
          <cell r="P727">
            <v>1543</v>
          </cell>
          <cell r="Q727">
            <v>1543</v>
          </cell>
          <cell r="R727">
            <v>1543</v>
          </cell>
          <cell r="S727">
            <v>1543</v>
          </cell>
          <cell r="T727">
            <v>1543</v>
          </cell>
          <cell r="U727">
            <v>1543</v>
          </cell>
          <cell r="V727">
            <v>1543</v>
          </cell>
          <cell r="W727">
            <v>1543</v>
          </cell>
          <cell r="X727">
            <v>1543</v>
          </cell>
          <cell r="Y727">
            <v>1543</v>
          </cell>
          <cell r="Z727">
            <v>1543</v>
          </cell>
          <cell r="AA727">
            <v>1543</v>
          </cell>
        </row>
        <row r="728">
          <cell r="A728" t="str">
            <v>Viksna Raivo</v>
          </cell>
          <cell r="B728">
            <v>1543</v>
          </cell>
          <cell r="C728">
            <v>1543</v>
          </cell>
          <cell r="D728" t="str">
            <v>LAT</v>
          </cell>
          <cell r="E728">
            <v>1403</v>
          </cell>
          <cell r="F728">
            <v>1403</v>
          </cell>
          <cell r="G728">
            <v>1403</v>
          </cell>
          <cell r="H728">
            <v>1403</v>
          </cell>
          <cell r="I728">
            <v>1403</v>
          </cell>
          <cell r="J728">
            <v>1403</v>
          </cell>
          <cell r="K728">
            <v>1403</v>
          </cell>
          <cell r="L728">
            <v>1403</v>
          </cell>
          <cell r="M728">
            <v>1403</v>
          </cell>
          <cell r="N728">
            <v>1403</v>
          </cell>
          <cell r="O728">
            <v>1403</v>
          </cell>
          <cell r="P728">
            <v>1403</v>
          </cell>
          <cell r="Q728">
            <v>1403</v>
          </cell>
          <cell r="R728">
            <v>1403</v>
          </cell>
          <cell r="S728">
            <v>1403</v>
          </cell>
          <cell r="T728">
            <v>1403</v>
          </cell>
          <cell r="U728">
            <v>1403</v>
          </cell>
          <cell r="V728">
            <v>1403</v>
          </cell>
          <cell r="W728">
            <v>1403</v>
          </cell>
          <cell r="X728">
            <v>1403</v>
          </cell>
          <cell r="Y728">
            <v>1403</v>
          </cell>
          <cell r="Z728">
            <v>1403</v>
          </cell>
          <cell r="AA728">
            <v>1403</v>
          </cell>
        </row>
        <row r="729">
          <cell r="A729" t="str">
            <v>Vinberg Fiodor</v>
          </cell>
          <cell r="B729">
            <v>1403</v>
          </cell>
          <cell r="C729">
            <v>1</v>
          </cell>
          <cell r="D729" t="str">
            <v>RUS</v>
          </cell>
          <cell r="E729">
            <v>1563.1531343027539</v>
          </cell>
          <cell r="F729">
            <v>1563.15234375</v>
          </cell>
          <cell r="G729">
            <v>1563.15234375</v>
          </cell>
          <cell r="H729">
            <v>1563.15234375</v>
          </cell>
          <cell r="I729">
            <v>1563.15234375</v>
          </cell>
          <cell r="J729">
            <v>1563.15234375</v>
          </cell>
          <cell r="K729">
            <v>1563.15234375</v>
          </cell>
          <cell r="L729">
            <v>1563.15234375</v>
          </cell>
          <cell r="M729">
            <v>1563.15234375</v>
          </cell>
          <cell r="N729">
            <v>1563.15234375</v>
          </cell>
          <cell r="O729">
            <v>1563.15234375</v>
          </cell>
          <cell r="P729">
            <v>1563.15234375</v>
          </cell>
          <cell r="Q729">
            <v>1563.15234375</v>
          </cell>
          <cell r="R729">
            <v>1563.15234375</v>
          </cell>
          <cell r="S729">
            <v>1563.15234375</v>
          </cell>
          <cell r="T729">
            <v>1563.15234375</v>
          </cell>
          <cell r="U729">
            <v>1563.15234375</v>
          </cell>
          <cell r="V729">
            <v>1563.15234375</v>
          </cell>
          <cell r="W729">
            <v>1563.15234375</v>
          </cell>
          <cell r="X729">
            <v>1563.15234375</v>
          </cell>
          <cell r="Y729">
            <v>1563.15234375</v>
          </cell>
          <cell r="Z729">
            <v>1563.15234375</v>
          </cell>
          <cell r="AA729">
            <v>1563.15234375</v>
          </cell>
        </row>
        <row r="730">
          <cell r="A730" t="str">
            <v>Liders Toms</v>
          </cell>
          <cell r="B730">
            <v>1563.15234375</v>
          </cell>
          <cell r="C730">
            <v>1563.15234375</v>
          </cell>
          <cell r="D730" t="str">
            <v>USA</v>
          </cell>
          <cell r="E730">
            <v>1170.8979872998827</v>
          </cell>
          <cell r="F730">
            <v>1170.8974609375</v>
          </cell>
          <cell r="G730">
            <v>1170.8974609375</v>
          </cell>
          <cell r="H730">
            <v>1170.8974609375</v>
          </cell>
          <cell r="I730">
            <v>1170.8974609375</v>
          </cell>
          <cell r="J730">
            <v>1170.8974609375</v>
          </cell>
          <cell r="K730">
            <v>1170.8974609375</v>
          </cell>
          <cell r="L730">
            <v>1170.8974609375</v>
          </cell>
          <cell r="M730">
            <v>1170.8974609375</v>
          </cell>
          <cell r="N730">
            <v>24</v>
          </cell>
          <cell r="O730">
            <v>5.3746208506765507</v>
          </cell>
          <cell r="P730">
            <v>5.3746185302734375</v>
          </cell>
          <cell r="Q730">
            <v>5.3746185302734375</v>
          </cell>
          <cell r="R730">
            <v>5.3746185302734375</v>
          </cell>
          <cell r="S730">
            <v>5.3746185302734375</v>
          </cell>
          <cell r="T730">
            <v>5.3746185302734375</v>
          </cell>
          <cell r="U730">
            <v>5.3746185302734375</v>
          </cell>
          <cell r="V730">
            <v>5.3746185302734375</v>
          </cell>
          <cell r="W730">
            <v>5.3746185302734375</v>
          </cell>
          <cell r="X730">
            <v>5.3746185302734375</v>
          </cell>
          <cell r="Y730">
            <v>5.3746185302734375</v>
          </cell>
          <cell r="Z730">
            <v>5.3746185302734375</v>
          </cell>
          <cell r="AA730">
            <v>5.3746185302734375</v>
          </cell>
        </row>
        <row r="731">
          <cell r="A731" t="str">
            <v>Vitins Edgars</v>
          </cell>
          <cell r="B731">
            <v>5.3746185302734375</v>
          </cell>
          <cell r="C731">
            <v>2</v>
          </cell>
          <cell r="D731" t="str">
            <v>LAT</v>
          </cell>
          <cell r="E731">
            <v>1600</v>
          </cell>
          <cell r="F731">
            <v>1600</v>
          </cell>
          <cell r="G731">
            <v>1600</v>
          </cell>
          <cell r="H731">
            <v>1600</v>
          </cell>
          <cell r="I731">
            <v>1600</v>
          </cell>
          <cell r="J731">
            <v>1600</v>
          </cell>
          <cell r="K731">
            <v>1600</v>
          </cell>
          <cell r="L731">
            <v>1600</v>
          </cell>
          <cell r="M731">
            <v>1600</v>
          </cell>
          <cell r="N731">
            <v>1600</v>
          </cell>
          <cell r="O731">
            <v>1600</v>
          </cell>
          <cell r="P731">
            <v>1600</v>
          </cell>
          <cell r="Q731">
            <v>1600</v>
          </cell>
          <cell r="R731">
            <v>1600</v>
          </cell>
          <cell r="S731">
            <v>1600</v>
          </cell>
          <cell r="T731">
            <v>1600</v>
          </cell>
          <cell r="U731">
            <v>1600</v>
          </cell>
          <cell r="V731">
            <v>1600</v>
          </cell>
          <cell r="W731">
            <v>1600</v>
          </cell>
          <cell r="X731">
            <v>1600</v>
          </cell>
          <cell r="Y731">
            <v>1600</v>
          </cell>
          <cell r="Z731">
            <v>1600</v>
          </cell>
          <cell r="AA731">
            <v>1600</v>
          </cell>
        </row>
        <row r="732">
          <cell r="A732" t="str">
            <v>Vitols Maris</v>
          </cell>
          <cell r="B732">
            <v>1600</v>
          </cell>
          <cell r="C732">
            <v>3</v>
          </cell>
          <cell r="D732" t="str">
            <v>LAT</v>
          </cell>
          <cell r="E732">
            <v>1400</v>
          </cell>
          <cell r="F732">
            <v>1400</v>
          </cell>
          <cell r="G732">
            <v>1400</v>
          </cell>
          <cell r="H732">
            <v>1400</v>
          </cell>
          <cell r="I732">
            <v>1400</v>
          </cell>
          <cell r="J732">
            <v>1400</v>
          </cell>
          <cell r="K732">
            <v>1400</v>
          </cell>
          <cell r="L732">
            <v>1400</v>
          </cell>
          <cell r="M732">
            <v>1400</v>
          </cell>
          <cell r="N732">
            <v>1400</v>
          </cell>
          <cell r="O732">
            <v>1400</v>
          </cell>
          <cell r="P732">
            <v>1400</v>
          </cell>
          <cell r="Q732">
            <v>1400</v>
          </cell>
          <cell r="R732">
            <v>1400</v>
          </cell>
          <cell r="S732">
            <v>1400</v>
          </cell>
          <cell r="T732">
            <v>1400</v>
          </cell>
          <cell r="U732">
            <v>1400</v>
          </cell>
          <cell r="V732">
            <v>1400</v>
          </cell>
          <cell r="W732">
            <v>1400</v>
          </cell>
          <cell r="X732">
            <v>1400</v>
          </cell>
          <cell r="Y732">
            <v>1400</v>
          </cell>
          <cell r="Z732">
            <v>1400</v>
          </cell>
          <cell r="AA732">
            <v>1400</v>
          </cell>
        </row>
        <row r="733">
          <cell r="A733" t="str">
            <v>Vitols Raimonds</v>
          </cell>
          <cell r="B733">
            <v>1400</v>
          </cell>
          <cell r="C733">
            <v>2</v>
          </cell>
          <cell r="D733" t="str">
            <v>LAT</v>
          </cell>
          <cell r="E733">
            <v>1600</v>
          </cell>
          <cell r="F733">
            <v>1600</v>
          </cell>
          <cell r="G733">
            <v>1600</v>
          </cell>
          <cell r="H733">
            <v>1600</v>
          </cell>
          <cell r="I733">
            <v>1600</v>
          </cell>
          <cell r="J733">
            <v>1600</v>
          </cell>
          <cell r="K733">
            <v>1600</v>
          </cell>
          <cell r="L733">
            <v>1600</v>
          </cell>
          <cell r="M733">
            <v>1600</v>
          </cell>
          <cell r="N733">
            <v>1600</v>
          </cell>
          <cell r="O733">
            <v>1600</v>
          </cell>
          <cell r="P733">
            <v>1600</v>
          </cell>
          <cell r="Q733">
            <v>1600</v>
          </cell>
          <cell r="R733">
            <v>1600</v>
          </cell>
          <cell r="S733">
            <v>1600</v>
          </cell>
          <cell r="T733">
            <v>1600</v>
          </cell>
          <cell r="U733">
            <v>1600</v>
          </cell>
          <cell r="V733">
            <v>1600</v>
          </cell>
          <cell r="W733">
            <v>1600</v>
          </cell>
          <cell r="X733">
            <v>1600</v>
          </cell>
          <cell r="Y733">
            <v>1600</v>
          </cell>
          <cell r="Z733">
            <v>1600</v>
          </cell>
          <cell r="AA733">
            <v>1600</v>
          </cell>
        </row>
        <row r="734">
          <cell r="A734" t="str">
            <v>Voctavs Toms</v>
          </cell>
          <cell r="B734">
            <v>1600</v>
          </cell>
          <cell r="C734">
            <v>3</v>
          </cell>
          <cell r="D734" t="str">
            <v>LAT</v>
          </cell>
          <cell r="E734">
            <v>1400</v>
          </cell>
          <cell r="F734">
            <v>1400</v>
          </cell>
          <cell r="G734">
            <v>1400</v>
          </cell>
          <cell r="H734">
            <v>1400</v>
          </cell>
          <cell r="I734">
            <v>1400</v>
          </cell>
          <cell r="J734">
            <v>1400</v>
          </cell>
          <cell r="K734">
            <v>1400</v>
          </cell>
          <cell r="L734">
            <v>1400</v>
          </cell>
          <cell r="M734">
            <v>1400</v>
          </cell>
          <cell r="N734">
            <v>1400</v>
          </cell>
          <cell r="O734">
            <v>1400</v>
          </cell>
          <cell r="P734">
            <v>1400</v>
          </cell>
          <cell r="Q734">
            <v>1400</v>
          </cell>
          <cell r="R734">
            <v>1400</v>
          </cell>
          <cell r="S734">
            <v>1400</v>
          </cell>
          <cell r="T734">
            <v>1400</v>
          </cell>
          <cell r="U734">
            <v>1400</v>
          </cell>
          <cell r="V734">
            <v>1400</v>
          </cell>
          <cell r="W734">
            <v>1400</v>
          </cell>
          <cell r="X734">
            <v>1400</v>
          </cell>
          <cell r="Y734">
            <v>1400</v>
          </cell>
          <cell r="Z734">
            <v>1400</v>
          </cell>
          <cell r="AA734">
            <v>1400</v>
          </cell>
        </row>
        <row r="735">
          <cell r="A735" t="str">
            <v>Voitehovics Stanislavs</v>
          </cell>
          <cell r="B735">
            <v>1400</v>
          </cell>
          <cell r="C735">
            <v>1400</v>
          </cell>
          <cell r="D735" t="str">
            <v>LAT</v>
          </cell>
          <cell r="E735">
            <v>1751</v>
          </cell>
          <cell r="F735">
            <v>1751</v>
          </cell>
          <cell r="G735">
            <v>1751</v>
          </cell>
          <cell r="H735">
            <v>1751</v>
          </cell>
          <cell r="I735">
            <v>1751</v>
          </cell>
          <cell r="J735">
            <v>1751</v>
          </cell>
          <cell r="K735">
            <v>1751</v>
          </cell>
          <cell r="L735">
            <v>1751</v>
          </cell>
          <cell r="M735">
            <v>1751</v>
          </cell>
          <cell r="N735">
            <v>1751</v>
          </cell>
          <cell r="O735">
            <v>1751</v>
          </cell>
          <cell r="P735">
            <v>1751</v>
          </cell>
          <cell r="Q735">
            <v>1751</v>
          </cell>
          <cell r="R735">
            <v>1751</v>
          </cell>
          <cell r="S735">
            <v>1751</v>
          </cell>
          <cell r="T735">
            <v>1751</v>
          </cell>
          <cell r="U735">
            <v>1751</v>
          </cell>
          <cell r="V735">
            <v>1751</v>
          </cell>
          <cell r="W735">
            <v>1751</v>
          </cell>
          <cell r="X735">
            <v>1751</v>
          </cell>
          <cell r="Y735">
            <v>1751</v>
          </cell>
          <cell r="Z735">
            <v>1751</v>
          </cell>
          <cell r="AA735">
            <v>1751</v>
          </cell>
        </row>
        <row r="736">
          <cell r="A736" t="str">
            <v>Vojtovyich Konstantyn</v>
          </cell>
          <cell r="B736">
            <v>1751</v>
          </cell>
          <cell r="C736">
            <v>4</v>
          </cell>
          <cell r="D736" t="str">
            <v>BLR</v>
          </cell>
          <cell r="E736">
            <v>1200</v>
          </cell>
          <cell r="F736">
            <v>1200</v>
          </cell>
          <cell r="G736">
            <v>1200</v>
          </cell>
          <cell r="H736">
            <v>1200</v>
          </cell>
          <cell r="I736">
            <v>1200</v>
          </cell>
          <cell r="J736">
            <v>1200</v>
          </cell>
          <cell r="K736">
            <v>1200</v>
          </cell>
          <cell r="L736">
            <v>1200</v>
          </cell>
          <cell r="M736">
            <v>1200</v>
          </cell>
          <cell r="N736">
            <v>1200</v>
          </cell>
          <cell r="O736">
            <v>1200</v>
          </cell>
          <cell r="P736">
            <v>1200</v>
          </cell>
          <cell r="Q736">
            <v>1200</v>
          </cell>
          <cell r="R736">
            <v>1200</v>
          </cell>
          <cell r="S736">
            <v>1200</v>
          </cell>
          <cell r="T736">
            <v>1200</v>
          </cell>
          <cell r="U736">
            <v>1200</v>
          </cell>
          <cell r="V736">
            <v>1200</v>
          </cell>
          <cell r="W736">
            <v>1200</v>
          </cell>
          <cell r="X736">
            <v>1200</v>
          </cell>
          <cell r="Y736">
            <v>1200</v>
          </cell>
          <cell r="Z736">
            <v>1200</v>
          </cell>
          <cell r="AA736">
            <v>1200</v>
          </cell>
        </row>
        <row r="737">
          <cell r="A737" t="str">
            <v>Voroneckij Maksim</v>
          </cell>
          <cell r="B737">
            <v>1200</v>
          </cell>
          <cell r="C737">
            <v>4</v>
          </cell>
          <cell r="D737" t="str">
            <v>LAT</v>
          </cell>
          <cell r="E737">
            <v>1200</v>
          </cell>
          <cell r="F737">
            <v>1200</v>
          </cell>
          <cell r="G737">
            <v>1200</v>
          </cell>
          <cell r="H737">
            <v>1200</v>
          </cell>
          <cell r="I737">
            <v>1200</v>
          </cell>
          <cell r="J737">
            <v>1200</v>
          </cell>
          <cell r="K737">
            <v>1200</v>
          </cell>
          <cell r="L737">
            <v>1200</v>
          </cell>
          <cell r="M737">
            <v>1200</v>
          </cell>
          <cell r="N737">
            <v>1200</v>
          </cell>
          <cell r="O737">
            <v>1200</v>
          </cell>
          <cell r="P737">
            <v>1200</v>
          </cell>
          <cell r="Q737">
            <v>1200</v>
          </cell>
          <cell r="R737">
            <v>1200</v>
          </cell>
          <cell r="S737">
            <v>1200</v>
          </cell>
          <cell r="T737">
            <v>1200</v>
          </cell>
          <cell r="U737">
            <v>1200</v>
          </cell>
          <cell r="V737">
            <v>1200</v>
          </cell>
          <cell r="W737">
            <v>1200</v>
          </cell>
          <cell r="X737">
            <v>1200</v>
          </cell>
          <cell r="Y737">
            <v>1200</v>
          </cell>
          <cell r="Z737">
            <v>1200</v>
          </cell>
          <cell r="AA737">
            <v>1200</v>
          </cell>
        </row>
        <row r="738">
          <cell r="A738" t="str">
            <v>Voronovs Aleksandrs</v>
          </cell>
          <cell r="B738">
            <v>1200</v>
          </cell>
          <cell r="C738">
            <v>1200</v>
          </cell>
          <cell r="D738" t="str">
            <v>LAT</v>
          </cell>
          <cell r="E738">
            <v>1670</v>
          </cell>
          <cell r="F738">
            <v>1670</v>
          </cell>
          <cell r="G738">
            <v>1670</v>
          </cell>
          <cell r="H738">
            <v>1670</v>
          </cell>
          <cell r="I738">
            <v>1670</v>
          </cell>
          <cell r="J738">
            <v>1670</v>
          </cell>
          <cell r="K738">
            <v>1670</v>
          </cell>
          <cell r="L738">
            <v>1670</v>
          </cell>
          <cell r="M738">
            <v>1670</v>
          </cell>
          <cell r="N738">
            <v>1670</v>
          </cell>
          <cell r="O738">
            <v>1670</v>
          </cell>
          <cell r="P738">
            <v>1670</v>
          </cell>
          <cell r="Q738">
            <v>1670</v>
          </cell>
          <cell r="R738">
            <v>1670</v>
          </cell>
          <cell r="S738">
            <v>1670</v>
          </cell>
          <cell r="T738">
            <v>1670</v>
          </cell>
          <cell r="U738">
            <v>1670</v>
          </cell>
          <cell r="V738">
            <v>1670</v>
          </cell>
          <cell r="W738">
            <v>1670</v>
          </cell>
          <cell r="X738">
            <v>1670</v>
          </cell>
          <cell r="Y738">
            <v>1670</v>
          </cell>
          <cell r="Z738">
            <v>1670</v>
          </cell>
          <cell r="AA738">
            <v>1670</v>
          </cell>
        </row>
        <row r="739">
          <cell r="A739" t="str">
            <v>Wallis Tilo</v>
          </cell>
          <cell r="B739">
            <v>1670</v>
          </cell>
          <cell r="C739">
            <v>1670</v>
          </cell>
          <cell r="D739" t="str">
            <v>GER</v>
          </cell>
          <cell r="E739">
            <v>1158</v>
          </cell>
          <cell r="F739">
            <v>1158</v>
          </cell>
          <cell r="G739">
            <v>1158</v>
          </cell>
          <cell r="H739">
            <v>1158</v>
          </cell>
          <cell r="I739">
            <v>1158</v>
          </cell>
          <cell r="J739">
            <v>1158</v>
          </cell>
          <cell r="K739">
            <v>1158</v>
          </cell>
          <cell r="L739">
            <v>1158</v>
          </cell>
          <cell r="M739">
            <v>1158</v>
          </cell>
          <cell r="N739">
            <v>1158</v>
          </cell>
          <cell r="O739">
            <v>1158</v>
          </cell>
          <cell r="P739">
            <v>1158</v>
          </cell>
          <cell r="Q739">
            <v>1158</v>
          </cell>
          <cell r="R739">
            <v>1158</v>
          </cell>
          <cell r="S739">
            <v>1158</v>
          </cell>
          <cell r="T739">
            <v>1158</v>
          </cell>
          <cell r="U739">
            <v>1158</v>
          </cell>
          <cell r="V739">
            <v>1158</v>
          </cell>
          <cell r="W739">
            <v>1158</v>
          </cell>
          <cell r="X739">
            <v>1158</v>
          </cell>
          <cell r="Y739">
            <v>1158</v>
          </cell>
          <cell r="Z739">
            <v>1158</v>
          </cell>
          <cell r="AA739">
            <v>1158</v>
          </cell>
        </row>
        <row r="740">
          <cell r="A740" t="str">
            <v>Weinhard Mirko</v>
          </cell>
          <cell r="B740">
            <v>1158</v>
          </cell>
          <cell r="C740">
            <v>4</v>
          </cell>
          <cell r="D740" t="str">
            <v>GER</v>
          </cell>
          <cell r="E740">
            <v>1200</v>
          </cell>
          <cell r="F740">
            <v>1200</v>
          </cell>
          <cell r="G740">
            <v>1200</v>
          </cell>
          <cell r="H740">
            <v>1200</v>
          </cell>
          <cell r="I740">
            <v>1200</v>
          </cell>
          <cell r="J740">
            <v>1200</v>
          </cell>
          <cell r="K740">
            <v>1200</v>
          </cell>
          <cell r="L740">
            <v>1200</v>
          </cell>
          <cell r="M740">
            <v>1200</v>
          </cell>
          <cell r="N740">
            <v>1200</v>
          </cell>
          <cell r="O740">
            <v>1200</v>
          </cell>
          <cell r="P740">
            <v>1200</v>
          </cell>
          <cell r="Q740">
            <v>1200</v>
          </cell>
          <cell r="R740">
            <v>1200</v>
          </cell>
          <cell r="S740">
            <v>1200</v>
          </cell>
          <cell r="T740">
            <v>1200</v>
          </cell>
          <cell r="U740">
            <v>1200</v>
          </cell>
          <cell r="V740">
            <v>1200</v>
          </cell>
          <cell r="W740">
            <v>1200</v>
          </cell>
          <cell r="X740">
            <v>1200</v>
          </cell>
          <cell r="Y740">
            <v>1200</v>
          </cell>
          <cell r="Z740">
            <v>1200</v>
          </cell>
          <cell r="AA740">
            <v>1200</v>
          </cell>
        </row>
        <row r="741">
          <cell r="A741" t="str">
            <v>Wilski Kamil</v>
          </cell>
          <cell r="B741">
            <v>1200</v>
          </cell>
          <cell r="C741">
            <v>1200</v>
          </cell>
          <cell r="D741" t="str">
            <v>POL</v>
          </cell>
          <cell r="E741">
            <v>1153.7556049783029</v>
          </cell>
          <cell r="F741">
            <v>1153.7548828125</v>
          </cell>
          <cell r="G741">
            <v>1153.7548828125</v>
          </cell>
          <cell r="H741">
            <v>1153.7548828125</v>
          </cell>
          <cell r="I741">
            <v>1153.7548828125</v>
          </cell>
          <cell r="J741">
            <v>1153.7548828125</v>
          </cell>
          <cell r="K741">
            <v>1153.7548828125</v>
          </cell>
          <cell r="L741">
            <v>1153.7548828125</v>
          </cell>
          <cell r="M741">
            <v>1153.7548828125</v>
          </cell>
          <cell r="N741">
            <v>1153.7548828125</v>
          </cell>
          <cell r="O741">
            <v>1153.7548828125</v>
          </cell>
          <cell r="P741">
            <v>1153.7548828125</v>
          </cell>
          <cell r="Q741">
            <v>1153.7548828125</v>
          </cell>
          <cell r="R741">
            <v>1153.7548828125</v>
          </cell>
          <cell r="S741">
            <v>1153.7548828125</v>
          </cell>
          <cell r="T741">
            <v>1153.7548828125</v>
          </cell>
          <cell r="U741">
            <v>1153.7548828125</v>
          </cell>
          <cell r="V741">
            <v>1153.7548828125</v>
          </cell>
          <cell r="W741">
            <v>1153.7548828125</v>
          </cell>
          <cell r="X741">
            <v>1153.7548828125</v>
          </cell>
          <cell r="Y741">
            <v>1153.7548828125</v>
          </cell>
          <cell r="Z741">
            <v>1153.7548828125</v>
          </cell>
          <cell r="AA741">
            <v>1153.7548828125</v>
          </cell>
        </row>
        <row r="742">
          <cell r="A742" t="str">
            <v>Yakuskin Nikolay</v>
          </cell>
          <cell r="B742">
            <v>1153.7548828125</v>
          </cell>
          <cell r="C742">
            <v>4</v>
          </cell>
          <cell r="D742" t="str">
            <v>RUS</v>
          </cell>
          <cell r="E742">
            <v>1480.8760402802322</v>
          </cell>
          <cell r="F742">
            <v>1480.8759765625</v>
          </cell>
          <cell r="G742">
            <v>1480.8759765625</v>
          </cell>
          <cell r="H742">
            <v>1480.8759765625</v>
          </cell>
          <cell r="I742">
            <v>1480.8759765625</v>
          </cell>
          <cell r="J742">
            <v>1480.8759765625</v>
          </cell>
          <cell r="K742">
            <v>1480.8759765625</v>
          </cell>
          <cell r="L742">
            <v>1480.8759765625</v>
          </cell>
          <cell r="M742">
            <v>1480.8759765625</v>
          </cell>
          <cell r="N742">
            <v>1480.8759765625</v>
          </cell>
          <cell r="O742">
            <v>1480.8759765625</v>
          </cell>
          <cell r="P742">
            <v>1480.8759765625</v>
          </cell>
          <cell r="Q742">
            <v>1480.8759765625</v>
          </cell>
          <cell r="R742">
            <v>1480.8759765625</v>
          </cell>
          <cell r="S742">
            <v>1480.8759765625</v>
          </cell>
          <cell r="T742">
            <v>1480.8759765625</v>
          </cell>
          <cell r="U742">
            <v>1480.8759765625</v>
          </cell>
          <cell r="V742">
            <v>1480.8759765625</v>
          </cell>
          <cell r="W742">
            <v>1480.8759765625</v>
          </cell>
          <cell r="X742">
            <v>1480.8759765625</v>
          </cell>
          <cell r="Y742">
            <v>1480.8759765625</v>
          </cell>
          <cell r="Z742">
            <v>1480.8759765625</v>
          </cell>
          <cell r="AA742">
            <v>1480.8759765625</v>
          </cell>
        </row>
        <row r="743">
          <cell r="A743" t="str">
            <v>Yarmolenko Vadim</v>
          </cell>
          <cell r="B743">
            <v>1480.8759765625</v>
          </cell>
          <cell r="C743">
            <v>3</v>
          </cell>
          <cell r="D743" t="str">
            <v>UKR</v>
          </cell>
          <cell r="E743">
            <v>1400</v>
          </cell>
          <cell r="F743">
            <v>1400</v>
          </cell>
          <cell r="G743">
            <v>1400</v>
          </cell>
          <cell r="H743">
            <v>1400</v>
          </cell>
          <cell r="I743">
            <v>1400</v>
          </cell>
          <cell r="J743">
            <v>1400</v>
          </cell>
          <cell r="K743">
            <v>1400</v>
          </cell>
          <cell r="L743">
            <v>1400</v>
          </cell>
          <cell r="M743">
            <v>1400</v>
          </cell>
          <cell r="N743">
            <v>1400</v>
          </cell>
          <cell r="O743">
            <v>1400</v>
          </cell>
          <cell r="P743">
            <v>1400</v>
          </cell>
          <cell r="Q743">
            <v>1400</v>
          </cell>
          <cell r="R743">
            <v>1400</v>
          </cell>
          <cell r="S743">
            <v>1400</v>
          </cell>
          <cell r="T743">
            <v>1400</v>
          </cell>
          <cell r="U743">
            <v>1400</v>
          </cell>
          <cell r="V743">
            <v>1400</v>
          </cell>
          <cell r="W743">
            <v>1400</v>
          </cell>
          <cell r="X743">
            <v>1400</v>
          </cell>
          <cell r="Y743">
            <v>1400</v>
          </cell>
          <cell r="Z743">
            <v>1400</v>
          </cell>
          <cell r="AA743">
            <v>1400</v>
          </cell>
        </row>
        <row r="744">
          <cell r="A744" t="str">
            <v>Yasyukevich Igor</v>
          </cell>
          <cell r="B744">
            <v>1400</v>
          </cell>
          <cell r="C744">
            <v>3</v>
          </cell>
          <cell r="D744" t="str">
            <v>BLR</v>
          </cell>
          <cell r="E744">
            <v>1400</v>
          </cell>
          <cell r="F744">
            <v>1400</v>
          </cell>
          <cell r="G744">
            <v>1400</v>
          </cell>
          <cell r="H744">
            <v>1400</v>
          </cell>
          <cell r="I744">
            <v>1400</v>
          </cell>
          <cell r="J744">
            <v>1400</v>
          </cell>
          <cell r="K744">
            <v>1400</v>
          </cell>
          <cell r="L744">
            <v>1400</v>
          </cell>
          <cell r="M744">
            <v>1400</v>
          </cell>
          <cell r="N744">
            <v>1400</v>
          </cell>
          <cell r="O744">
            <v>1400</v>
          </cell>
          <cell r="P744">
            <v>1400</v>
          </cell>
          <cell r="Q744">
            <v>1400</v>
          </cell>
          <cell r="R744">
            <v>1400</v>
          </cell>
          <cell r="S744">
            <v>1400</v>
          </cell>
          <cell r="T744">
            <v>1400</v>
          </cell>
          <cell r="U744">
            <v>1400</v>
          </cell>
          <cell r="V744">
            <v>1400</v>
          </cell>
          <cell r="W744">
            <v>1400</v>
          </cell>
          <cell r="X744">
            <v>1400</v>
          </cell>
          <cell r="Y744">
            <v>1400</v>
          </cell>
          <cell r="Z744">
            <v>1400</v>
          </cell>
          <cell r="AA744">
            <v>1400</v>
          </cell>
        </row>
        <row r="745">
          <cell r="A745" t="str">
            <v>Yezdakov Oleg</v>
          </cell>
          <cell r="B745">
            <v>1400</v>
          </cell>
          <cell r="C745">
            <v>1</v>
          </cell>
          <cell r="D745" t="str">
            <v>BLR</v>
          </cell>
          <cell r="E745">
            <v>1671</v>
          </cell>
          <cell r="F745">
            <v>1671</v>
          </cell>
          <cell r="G745">
            <v>1671</v>
          </cell>
          <cell r="H745">
            <v>1671</v>
          </cell>
          <cell r="I745">
            <v>1671</v>
          </cell>
          <cell r="J745">
            <v>1671</v>
          </cell>
          <cell r="K745">
            <v>1671</v>
          </cell>
          <cell r="L745">
            <v>1671</v>
          </cell>
          <cell r="M745">
            <v>1671</v>
          </cell>
          <cell r="N745">
            <v>1671</v>
          </cell>
          <cell r="O745">
            <v>1671</v>
          </cell>
          <cell r="P745">
            <v>1671</v>
          </cell>
          <cell r="Q745">
            <v>1671</v>
          </cell>
          <cell r="R745">
            <v>1671</v>
          </cell>
          <cell r="S745">
            <v>1671</v>
          </cell>
          <cell r="T745">
            <v>1671</v>
          </cell>
          <cell r="U745">
            <v>1671</v>
          </cell>
          <cell r="V745">
            <v>1671</v>
          </cell>
          <cell r="W745">
            <v>1671</v>
          </cell>
          <cell r="X745">
            <v>1671</v>
          </cell>
          <cell r="Y745">
            <v>1671</v>
          </cell>
          <cell r="Z745">
            <v>1671</v>
          </cell>
          <cell r="AA745">
            <v>1671</v>
          </cell>
        </row>
        <row r="746">
          <cell r="A746" t="str">
            <v>Zaitsev Igor</v>
          </cell>
          <cell r="B746">
            <v>1671</v>
          </cell>
          <cell r="C746">
            <v>3</v>
          </cell>
          <cell r="D746" t="str">
            <v>BLR</v>
          </cell>
          <cell r="E746">
            <v>1400</v>
          </cell>
          <cell r="F746">
            <v>1400</v>
          </cell>
          <cell r="G746">
            <v>1400</v>
          </cell>
          <cell r="H746">
            <v>1400</v>
          </cell>
          <cell r="I746">
            <v>1400</v>
          </cell>
          <cell r="J746">
            <v>1400</v>
          </cell>
          <cell r="K746">
            <v>1400</v>
          </cell>
          <cell r="L746">
            <v>1400</v>
          </cell>
          <cell r="M746">
            <v>1400</v>
          </cell>
          <cell r="N746">
            <v>1400</v>
          </cell>
          <cell r="O746">
            <v>1400</v>
          </cell>
          <cell r="P746">
            <v>1400</v>
          </cell>
          <cell r="Q746">
            <v>1400</v>
          </cell>
          <cell r="R746">
            <v>1400</v>
          </cell>
          <cell r="S746">
            <v>1400</v>
          </cell>
          <cell r="T746">
            <v>1400</v>
          </cell>
          <cell r="U746">
            <v>1400</v>
          </cell>
          <cell r="V746">
            <v>1400</v>
          </cell>
          <cell r="W746">
            <v>1400</v>
          </cell>
          <cell r="X746">
            <v>1400</v>
          </cell>
          <cell r="Y746">
            <v>1400</v>
          </cell>
          <cell r="Z746">
            <v>1400</v>
          </cell>
          <cell r="AA746">
            <v>1400</v>
          </cell>
        </row>
        <row r="747">
          <cell r="A747" t="str">
            <v>Zaitsev Vladimir</v>
          </cell>
          <cell r="B747">
            <v>1400</v>
          </cell>
          <cell r="C747">
            <v>3</v>
          </cell>
          <cell r="D747" t="str">
            <v>RUS</v>
          </cell>
          <cell r="E747">
            <v>1400</v>
          </cell>
          <cell r="F747">
            <v>1400</v>
          </cell>
          <cell r="G747">
            <v>1400</v>
          </cell>
          <cell r="H747">
            <v>1400</v>
          </cell>
          <cell r="I747">
            <v>1400</v>
          </cell>
          <cell r="J747">
            <v>1400</v>
          </cell>
          <cell r="K747">
            <v>1400</v>
          </cell>
          <cell r="L747">
            <v>1400</v>
          </cell>
          <cell r="M747">
            <v>1400</v>
          </cell>
          <cell r="N747">
            <v>1400</v>
          </cell>
          <cell r="O747">
            <v>1400</v>
          </cell>
          <cell r="P747">
            <v>1400</v>
          </cell>
          <cell r="Q747">
            <v>1400</v>
          </cell>
          <cell r="R747">
            <v>1400</v>
          </cell>
          <cell r="S747">
            <v>1400</v>
          </cell>
          <cell r="T747">
            <v>1400</v>
          </cell>
          <cell r="U747">
            <v>1400</v>
          </cell>
          <cell r="V747">
            <v>1400</v>
          </cell>
          <cell r="W747">
            <v>1400</v>
          </cell>
          <cell r="X747">
            <v>1400</v>
          </cell>
          <cell r="Y747">
            <v>1400</v>
          </cell>
          <cell r="Z747">
            <v>1400</v>
          </cell>
          <cell r="AA747">
            <v>1400</v>
          </cell>
        </row>
        <row r="748">
          <cell r="A748" t="str">
            <v>Zalans Uldis</v>
          </cell>
          <cell r="B748">
            <v>1400</v>
          </cell>
          <cell r="C748" t="str">
            <v>CM</v>
          </cell>
          <cell r="D748" t="str">
            <v>LAT</v>
          </cell>
          <cell r="E748">
            <v>1683.5463028925647</v>
          </cell>
          <cell r="F748">
            <v>1683.5458984375</v>
          </cell>
          <cell r="G748">
            <v>1683.5458984375</v>
          </cell>
          <cell r="H748">
            <v>1683.5458984375</v>
          </cell>
          <cell r="I748">
            <v>1683.5458984375</v>
          </cell>
          <cell r="J748">
            <v>1683.5458984375</v>
          </cell>
          <cell r="K748">
            <v>1683.5458984375</v>
          </cell>
          <cell r="L748">
            <v>1683.5458984375</v>
          </cell>
          <cell r="M748">
            <v>1683.5458984375</v>
          </cell>
          <cell r="N748">
            <v>1683.5458984375</v>
          </cell>
          <cell r="O748">
            <v>1683.5458984375</v>
          </cell>
          <cell r="P748">
            <v>1683.5458984375</v>
          </cell>
          <cell r="Q748">
            <v>1683.5458984375</v>
          </cell>
          <cell r="R748">
            <v>1683.5458984375</v>
          </cell>
          <cell r="S748">
            <v>1683.5458984375</v>
          </cell>
          <cell r="T748">
            <v>1683.5458984375</v>
          </cell>
          <cell r="U748">
            <v>1683.5458984375</v>
          </cell>
          <cell r="V748">
            <v>1683.5458984375</v>
          </cell>
          <cell r="W748">
            <v>1683.5458984375</v>
          </cell>
          <cell r="X748">
            <v>1683.5458984375</v>
          </cell>
          <cell r="Y748">
            <v>1683.5458984375</v>
          </cell>
          <cell r="Z748">
            <v>1683.5458984375</v>
          </cell>
          <cell r="AA748">
            <v>1683.5458984375</v>
          </cell>
        </row>
        <row r="749">
          <cell r="A749" t="str">
            <v>Zalitis Janis</v>
          </cell>
          <cell r="B749">
            <v>1683.5458984375</v>
          </cell>
          <cell r="C749">
            <v>1683.5458984375</v>
          </cell>
          <cell r="D749" t="str">
            <v>GBR</v>
          </cell>
          <cell r="E749">
            <v>1208.1730376287753</v>
          </cell>
          <cell r="F749">
            <v>1208.1728515625</v>
          </cell>
          <cell r="G749">
            <v>1208.1728515625</v>
          </cell>
          <cell r="H749">
            <v>1208.1728515625</v>
          </cell>
          <cell r="I749">
            <v>1208.1728515625</v>
          </cell>
          <cell r="J749">
            <v>1208.1728515625</v>
          </cell>
          <cell r="K749">
            <v>1208.1728515625</v>
          </cell>
          <cell r="L749">
            <v>1208.1728515625</v>
          </cell>
          <cell r="M749">
            <v>1208.1728515625</v>
          </cell>
          <cell r="N749">
            <v>1208.1728515625</v>
          </cell>
          <cell r="O749">
            <v>1208.1728515625</v>
          </cell>
          <cell r="P749">
            <v>1208.1728515625</v>
          </cell>
          <cell r="Q749">
            <v>1208.1728515625</v>
          </cell>
          <cell r="R749">
            <v>1208.1728515625</v>
          </cell>
          <cell r="S749">
            <v>1208.1728515625</v>
          </cell>
          <cell r="T749">
            <v>1208.1728515625</v>
          </cell>
          <cell r="U749">
            <v>1208.1728515625</v>
          </cell>
          <cell r="V749">
            <v>1208.1728515625</v>
          </cell>
          <cell r="W749">
            <v>1208.1728515625</v>
          </cell>
          <cell r="X749">
            <v>1208.1728515625</v>
          </cell>
          <cell r="Y749">
            <v>1208.1728515625</v>
          </cell>
          <cell r="Z749">
            <v>1208.1728515625</v>
          </cell>
          <cell r="AA749">
            <v>1208.1728515625</v>
          </cell>
        </row>
        <row r="750">
          <cell r="A750" t="str">
            <v>Zambergs Arturs</v>
          </cell>
          <cell r="B750">
            <v>1208.1728515625</v>
          </cell>
          <cell r="C750">
            <v>1208.1728515625</v>
          </cell>
          <cell r="D750" t="str">
            <v>LAT</v>
          </cell>
          <cell r="E750">
            <v>1379.5425174414613</v>
          </cell>
          <cell r="F750">
            <v>1379.5419921875</v>
          </cell>
          <cell r="G750">
            <v>1379.5419921875</v>
          </cell>
          <cell r="H750">
            <v>1379.5419921875</v>
          </cell>
          <cell r="I750">
            <v>1379.5419921875</v>
          </cell>
          <cell r="J750">
            <v>1379.5419921875</v>
          </cell>
          <cell r="K750">
            <v>1379.5419921875</v>
          </cell>
          <cell r="L750">
            <v>1379.5419921875</v>
          </cell>
          <cell r="M750">
            <v>1379.5419921875</v>
          </cell>
          <cell r="N750">
            <v>1379.5419921875</v>
          </cell>
          <cell r="O750">
            <v>1379.5419921875</v>
          </cell>
          <cell r="P750">
            <v>1379.5419921875</v>
          </cell>
          <cell r="Q750">
            <v>1379.5419921875</v>
          </cell>
          <cell r="R750">
            <v>1379.5419921875</v>
          </cell>
          <cell r="S750">
            <v>1379.5419921875</v>
          </cell>
          <cell r="T750">
            <v>1379.5419921875</v>
          </cell>
          <cell r="U750">
            <v>1379.5419921875</v>
          </cell>
          <cell r="V750">
            <v>1379.5419921875</v>
          </cell>
          <cell r="W750">
            <v>1379.5419921875</v>
          </cell>
          <cell r="X750">
            <v>1379.5419921875</v>
          </cell>
          <cell r="Y750">
            <v>1379.5419921875</v>
          </cell>
          <cell r="Z750">
            <v>1379.5419921875</v>
          </cell>
          <cell r="AA750">
            <v>1379.5419921875</v>
          </cell>
        </row>
        <row r="751">
          <cell r="A751" t="str">
            <v>Zarins Kristaps</v>
          </cell>
          <cell r="B751">
            <v>1379.5419921875</v>
          </cell>
          <cell r="C751">
            <v>2</v>
          </cell>
          <cell r="D751" t="str">
            <v>LAT</v>
          </cell>
          <cell r="E751">
            <v>1699.6386625253945</v>
          </cell>
          <cell r="F751">
            <v>1699.6376953125</v>
          </cell>
          <cell r="G751">
            <v>1699.6376953125</v>
          </cell>
          <cell r="H751">
            <v>1699.6376953125</v>
          </cell>
          <cell r="I751">
            <v>1699.6376953125</v>
          </cell>
          <cell r="J751">
            <v>1699.6376953125</v>
          </cell>
          <cell r="K751">
            <v>1699.6376953125</v>
          </cell>
          <cell r="L751">
            <v>1699.6376953125</v>
          </cell>
          <cell r="M751">
            <v>1699.6376953125</v>
          </cell>
          <cell r="N751">
            <v>1699.6376953125</v>
          </cell>
          <cell r="O751">
            <v>1699.6376953125</v>
          </cell>
          <cell r="P751">
            <v>1699.6376953125</v>
          </cell>
          <cell r="Q751">
            <v>1699.6376953125</v>
          </cell>
          <cell r="R751">
            <v>1699.6376953125</v>
          </cell>
          <cell r="S751">
            <v>1699.6376953125</v>
          </cell>
          <cell r="T751">
            <v>1699.6376953125</v>
          </cell>
          <cell r="U751">
            <v>1699.6376953125</v>
          </cell>
          <cell r="V751">
            <v>1699.6376953125</v>
          </cell>
          <cell r="W751">
            <v>1699.6376953125</v>
          </cell>
          <cell r="X751">
            <v>1699.6376953125</v>
          </cell>
          <cell r="Y751">
            <v>1699.6376953125</v>
          </cell>
          <cell r="Z751">
            <v>1699.6376953125</v>
          </cell>
          <cell r="AA751">
            <v>1699.6376953125</v>
          </cell>
        </row>
        <row r="752">
          <cell r="A752" t="str">
            <v>Zarins Normunds</v>
          </cell>
          <cell r="B752">
            <v>1699.6376953125</v>
          </cell>
          <cell r="C752">
            <v>1699.6376953125</v>
          </cell>
          <cell r="D752" t="str">
            <v>LAT</v>
          </cell>
          <cell r="E752">
            <v>1580.9102655598369</v>
          </cell>
          <cell r="F752">
            <v>1580.91015625</v>
          </cell>
          <cell r="G752">
            <v>1580.91015625</v>
          </cell>
          <cell r="H752">
            <v>1580.91015625</v>
          </cell>
          <cell r="I752">
            <v>1580.91015625</v>
          </cell>
          <cell r="J752">
            <v>18</v>
          </cell>
          <cell r="K752">
            <v>48.354126026402945</v>
          </cell>
          <cell r="L752">
            <v>9</v>
          </cell>
          <cell r="M752">
            <v>41.402018174999561</v>
          </cell>
          <cell r="N752">
            <v>41.402008056640625</v>
          </cell>
          <cell r="O752">
            <v>41.402008056640625</v>
          </cell>
          <cell r="P752">
            <v>41.402008056640625</v>
          </cell>
          <cell r="Q752">
            <v>41.402008056640625</v>
          </cell>
          <cell r="R752">
            <v>41.402008056640625</v>
          </cell>
          <cell r="S752">
            <v>41.402008056640625</v>
          </cell>
          <cell r="T752">
            <v>41.402008056640625</v>
          </cell>
          <cell r="U752">
            <v>41.402008056640625</v>
          </cell>
          <cell r="V752">
            <v>41.402008056640625</v>
          </cell>
          <cell r="W752">
            <v>41.402008056640625</v>
          </cell>
          <cell r="X752">
            <v>41.402008056640625</v>
          </cell>
          <cell r="Y752">
            <v>41.402008056640625</v>
          </cell>
          <cell r="Z752">
            <v>41.402008056640625</v>
          </cell>
          <cell r="AA752">
            <v>41.402008056640625</v>
          </cell>
        </row>
        <row r="753">
          <cell r="A753" t="str">
            <v>Zarinsh Janis</v>
          </cell>
          <cell r="B753">
            <v>41.402008056640625</v>
          </cell>
          <cell r="C753">
            <v>4</v>
          </cell>
          <cell r="D753" t="str">
            <v>GER</v>
          </cell>
          <cell r="E753">
            <v>1200</v>
          </cell>
          <cell r="F753">
            <v>1200</v>
          </cell>
          <cell r="G753">
            <v>1200</v>
          </cell>
          <cell r="H753">
            <v>1200</v>
          </cell>
          <cell r="I753">
            <v>1200</v>
          </cell>
          <cell r="J753">
            <v>1200</v>
          </cell>
          <cell r="K753">
            <v>1200</v>
          </cell>
          <cell r="L753">
            <v>1200</v>
          </cell>
          <cell r="M753">
            <v>1200</v>
          </cell>
          <cell r="N753">
            <v>1200</v>
          </cell>
          <cell r="O753">
            <v>1200</v>
          </cell>
          <cell r="P753">
            <v>1200</v>
          </cell>
          <cell r="Q753">
            <v>1200</v>
          </cell>
          <cell r="R753">
            <v>1200</v>
          </cell>
          <cell r="S753">
            <v>1200</v>
          </cell>
          <cell r="T753">
            <v>1200</v>
          </cell>
          <cell r="U753">
            <v>1200</v>
          </cell>
          <cell r="V753">
            <v>1200</v>
          </cell>
          <cell r="W753">
            <v>1200</v>
          </cell>
          <cell r="X753">
            <v>1200</v>
          </cell>
          <cell r="Y753">
            <v>1200</v>
          </cell>
          <cell r="Z753">
            <v>1200</v>
          </cell>
          <cell r="AA753">
            <v>1200</v>
          </cell>
        </row>
        <row r="754">
          <cell r="A754" t="str">
            <v>Zeltins Mareks</v>
          </cell>
          <cell r="B754">
            <v>1200</v>
          </cell>
          <cell r="C754">
            <v>1200</v>
          </cell>
          <cell r="D754" t="str">
            <v>USA</v>
          </cell>
          <cell r="E754">
            <v>1400</v>
          </cell>
          <cell r="F754">
            <v>1400</v>
          </cell>
          <cell r="G754">
            <v>1400</v>
          </cell>
          <cell r="H754">
            <v>1400</v>
          </cell>
          <cell r="I754">
            <v>1400</v>
          </cell>
          <cell r="J754">
            <v>1400</v>
          </cell>
          <cell r="K754">
            <v>1400</v>
          </cell>
          <cell r="L754">
            <v>1400</v>
          </cell>
          <cell r="M754">
            <v>1400</v>
          </cell>
          <cell r="N754">
            <v>1400</v>
          </cell>
          <cell r="O754">
            <v>1400</v>
          </cell>
          <cell r="P754">
            <v>1400</v>
          </cell>
          <cell r="Q754">
            <v>1400</v>
          </cell>
          <cell r="R754">
            <v>1400</v>
          </cell>
          <cell r="S754">
            <v>1400</v>
          </cell>
          <cell r="T754">
            <v>1400</v>
          </cell>
          <cell r="U754">
            <v>1400</v>
          </cell>
          <cell r="V754">
            <v>1400</v>
          </cell>
          <cell r="W754">
            <v>1400</v>
          </cell>
          <cell r="X754">
            <v>1400</v>
          </cell>
          <cell r="Y754">
            <v>1400</v>
          </cell>
          <cell r="Z754">
            <v>1400</v>
          </cell>
          <cell r="AA754">
            <v>1400</v>
          </cell>
        </row>
        <row r="755">
          <cell r="A755" t="str">
            <v>Zent Georgs</v>
          </cell>
          <cell r="B755">
            <v>1400</v>
          </cell>
          <cell r="C755">
            <v>4</v>
          </cell>
          <cell r="D755" t="str">
            <v>GER</v>
          </cell>
          <cell r="E755">
            <v>1242.1415059521157</v>
          </cell>
          <cell r="F755">
            <v>1242.140625</v>
          </cell>
          <cell r="G755">
            <v>1242.140625</v>
          </cell>
          <cell r="H755">
            <v>1242.140625</v>
          </cell>
          <cell r="I755">
            <v>1242.140625</v>
          </cell>
          <cell r="J755">
            <v>1242.140625</v>
          </cell>
          <cell r="K755">
            <v>1242.140625</v>
          </cell>
          <cell r="L755">
            <v>1242.140625</v>
          </cell>
          <cell r="M755">
            <v>1242.140625</v>
          </cell>
          <cell r="N755">
            <v>1242.140625</v>
          </cell>
          <cell r="O755">
            <v>1242.140625</v>
          </cell>
          <cell r="P755">
            <v>1242.140625</v>
          </cell>
          <cell r="Q755">
            <v>1242.140625</v>
          </cell>
          <cell r="R755">
            <v>1242.140625</v>
          </cell>
          <cell r="S755">
            <v>1242.140625</v>
          </cell>
          <cell r="T755">
            <v>1242.140625</v>
          </cell>
          <cell r="U755">
            <v>1242.140625</v>
          </cell>
          <cell r="V755">
            <v>1242.140625</v>
          </cell>
          <cell r="W755">
            <v>1242.140625</v>
          </cell>
          <cell r="X755">
            <v>1242.140625</v>
          </cell>
          <cell r="Y755">
            <v>1242.140625</v>
          </cell>
          <cell r="Z755">
            <v>1242.140625</v>
          </cell>
          <cell r="AA755">
            <v>1242.140625</v>
          </cell>
        </row>
        <row r="756">
          <cell r="A756" t="str">
            <v>Zhavoronkov Andryi</v>
          </cell>
          <cell r="B756">
            <v>1242.140625</v>
          </cell>
          <cell r="C756">
            <v>1242.140625</v>
          </cell>
          <cell r="D756" t="str">
            <v>UKR</v>
          </cell>
          <cell r="E756">
            <v>1216.3643138171199</v>
          </cell>
          <cell r="F756">
            <v>1216.3642578125</v>
          </cell>
          <cell r="G756">
            <v>1216.3642578125</v>
          </cell>
          <cell r="H756">
            <v>1216.3642578125</v>
          </cell>
          <cell r="I756">
            <v>1216.3642578125</v>
          </cell>
          <cell r="J756">
            <v>1216.3642578125</v>
          </cell>
          <cell r="K756">
            <v>1216.3642578125</v>
          </cell>
          <cell r="L756">
            <v>1216.3642578125</v>
          </cell>
          <cell r="M756">
            <v>1216.3642578125</v>
          </cell>
          <cell r="N756">
            <v>1216.3642578125</v>
          </cell>
          <cell r="O756">
            <v>1216.3642578125</v>
          </cell>
          <cell r="P756">
            <v>1216.3642578125</v>
          </cell>
          <cell r="Q756">
            <v>1216.3642578125</v>
          </cell>
          <cell r="R756">
            <v>1216.3642578125</v>
          </cell>
          <cell r="S756">
            <v>1216.3642578125</v>
          </cell>
          <cell r="T756">
            <v>1216.3642578125</v>
          </cell>
          <cell r="U756">
            <v>1216.3642578125</v>
          </cell>
          <cell r="V756">
            <v>1216.3642578125</v>
          </cell>
          <cell r="W756">
            <v>1216.3642578125</v>
          </cell>
          <cell r="X756">
            <v>1216.3642578125</v>
          </cell>
          <cell r="Y756">
            <v>1216.3642578125</v>
          </cell>
          <cell r="Z756">
            <v>1216.3642578125</v>
          </cell>
          <cell r="AA756">
            <v>1216.3642578125</v>
          </cell>
        </row>
        <row r="757">
          <cell r="A757" t="str">
            <v>Zheleznov Nikolay</v>
          </cell>
          <cell r="B757">
            <v>1216.3642578125</v>
          </cell>
          <cell r="C757" t="str">
            <v>CM</v>
          </cell>
          <cell r="D757" t="str">
            <v>RUS</v>
          </cell>
          <cell r="E757">
            <v>1840</v>
          </cell>
          <cell r="F757">
            <v>1840</v>
          </cell>
          <cell r="G757">
            <v>1840</v>
          </cell>
          <cell r="H757">
            <v>1840</v>
          </cell>
          <cell r="I757">
            <v>1840</v>
          </cell>
          <cell r="J757">
            <v>1840</v>
          </cell>
          <cell r="K757">
            <v>1840</v>
          </cell>
          <cell r="L757">
            <v>1840</v>
          </cell>
          <cell r="M757">
            <v>1840</v>
          </cell>
          <cell r="N757">
            <v>1840</v>
          </cell>
          <cell r="O757">
            <v>1840</v>
          </cell>
          <cell r="P757">
            <v>1840</v>
          </cell>
          <cell r="Q757">
            <v>1840</v>
          </cell>
          <cell r="R757">
            <v>1840</v>
          </cell>
          <cell r="S757">
            <v>1840</v>
          </cell>
          <cell r="T757">
            <v>1840</v>
          </cell>
          <cell r="U757">
            <v>1840</v>
          </cell>
          <cell r="V757">
            <v>1840</v>
          </cell>
          <cell r="W757">
            <v>1840</v>
          </cell>
          <cell r="X757">
            <v>1840</v>
          </cell>
          <cell r="Y757">
            <v>1840</v>
          </cell>
          <cell r="Z757">
            <v>1840</v>
          </cell>
          <cell r="AA757">
            <v>1840</v>
          </cell>
        </row>
        <row r="758">
          <cell r="A758" t="str">
            <v>Ziedins Mairis</v>
          </cell>
          <cell r="B758">
            <v>1840</v>
          </cell>
          <cell r="C758">
            <v>1840</v>
          </cell>
          <cell r="D758" t="str">
            <v>LAT</v>
          </cell>
          <cell r="E758">
            <v>1931.4965879580109</v>
          </cell>
          <cell r="F758">
            <v>1931.49609375</v>
          </cell>
          <cell r="G758">
            <v>1931.49609375</v>
          </cell>
          <cell r="H758">
            <v>1931.49609375</v>
          </cell>
          <cell r="I758">
            <v>1931.49609375</v>
          </cell>
          <cell r="J758">
            <v>1931.49609375</v>
          </cell>
          <cell r="K758">
            <v>1931.49609375</v>
          </cell>
          <cell r="L758">
            <v>1931.49609375</v>
          </cell>
          <cell r="M758">
            <v>1931.49609375</v>
          </cell>
          <cell r="N758">
            <v>1931.49609375</v>
          </cell>
          <cell r="O758">
            <v>1931.49609375</v>
          </cell>
          <cell r="P758">
            <v>1931.49609375</v>
          </cell>
          <cell r="Q758">
            <v>1931.49609375</v>
          </cell>
          <cell r="R758">
            <v>1931.49609375</v>
          </cell>
          <cell r="S758">
            <v>1931.49609375</v>
          </cell>
          <cell r="T758">
            <v>1931.49609375</v>
          </cell>
          <cell r="U758">
            <v>1931.49609375</v>
          </cell>
          <cell r="V758">
            <v>1931.49609375</v>
          </cell>
          <cell r="W758">
            <v>1931.49609375</v>
          </cell>
          <cell r="X758">
            <v>1931.49609375</v>
          </cell>
          <cell r="Y758">
            <v>1931.49609375</v>
          </cell>
          <cell r="Z758">
            <v>1931.49609375</v>
          </cell>
          <cell r="AA758">
            <v>1931.49609375</v>
          </cell>
        </row>
        <row r="759">
          <cell r="A759" t="str">
            <v>Ziedonis Dzintars</v>
          </cell>
          <cell r="B759">
            <v>1931.49609375</v>
          </cell>
          <cell r="C759">
            <v>2</v>
          </cell>
          <cell r="D759" t="str">
            <v>ENG</v>
          </cell>
          <cell r="E759">
            <v>1600</v>
          </cell>
          <cell r="F759">
            <v>1600</v>
          </cell>
          <cell r="G759">
            <v>1600</v>
          </cell>
          <cell r="H759">
            <v>1600</v>
          </cell>
          <cell r="I759">
            <v>1600</v>
          </cell>
          <cell r="J759">
            <v>1600</v>
          </cell>
          <cell r="K759">
            <v>1600</v>
          </cell>
          <cell r="L759">
            <v>1600</v>
          </cell>
          <cell r="M759">
            <v>1600</v>
          </cell>
          <cell r="N759">
            <v>1600</v>
          </cell>
          <cell r="O759">
            <v>1600</v>
          </cell>
          <cell r="P759">
            <v>1600</v>
          </cell>
          <cell r="Q759">
            <v>1600</v>
          </cell>
          <cell r="R759">
            <v>1600</v>
          </cell>
          <cell r="S759">
            <v>1600</v>
          </cell>
          <cell r="T759">
            <v>1600</v>
          </cell>
          <cell r="U759">
            <v>1600</v>
          </cell>
          <cell r="V759">
            <v>1600</v>
          </cell>
          <cell r="W759">
            <v>1600</v>
          </cell>
          <cell r="X759">
            <v>1600</v>
          </cell>
          <cell r="Y759">
            <v>1600</v>
          </cell>
          <cell r="Z759">
            <v>1600</v>
          </cell>
          <cell r="AA759">
            <v>1600</v>
          </cell>
        </row>
        <row r="760">
          <cell r="A760" t="str">
            <v>Zigurs Rolands</v>
          </cell>
          <cell r="B760">
            <v>1600</v>
          </cell>
          <cell r="C760">
            <v>1600</v>
          </cell>
          <cell r="D760" t="str">
            <v>USA</v>
          </cell>
          <cell r="E760">
            <v>1482</v>
          </cell>
          <cell r="F760">
            <v>1482</v>
          </cell>
          <cell r="G760">
            <v>1482</v>
          </cell>
          <cell r="H760">
            <v>1482</v>
          </cell>
          <cell r="I760">
            <v>1482</v>
          </cell>
          <cell r="J760">
            <v>1482</v>
          </cell>
          <cell r="K760">
            <v>1482</v>
          </cell>
          <cell r="L760">
            <v>1482</v>
          </cell>
          <cell r="M760">
            <v>1482</v>
          </cell>
          <cell r="N760">
            <v>1482</v>
          </cell>
          <cell r="O760">
            <v>1482</v>
          </cell>
          <cell r="P760">
            <v>1482</v>
          </cell>
          <cell r="Q760">
            <v>1482</v>
          </cell>
          <cell r="R760">
            <v>1482</v>
          </cell>
          <cell r="S760">
            <v>1482</v>
          </cell>
          <cell r="T760">
            <v>1482</v>
          </cell>
          <cell r="U760">
            <v>1482</v>
          </cell>
          <cell r="V760">
            <v>1482</v>
          </cell>
          <cell r="W760">
            <v>1482</v>
          </cell>
          <cell r="X760">
            <v>1482</v>
          </cell>
          <cell r="Y760">
            <v>1482</v>
          </cell>
          <cell r="Z760">
            <v>1482</v>
          </cell>
          <cell r="AA760">
            <v>1482</v>
          </cell>
        </row>
        <row r="761">
          <cell r="A761" t="str">
            <v>Zikejev Maksim</v>
          </cell>
          <cell r="B761">
            <v>1482</v>
          </cell>
          <cell r="C761">
            <v>3</v>
          </cell>
          <cell r="D761" t="str">
            <v>RUS</v>
          </cell>
          <cell r="E761">
            <v>1400</v>
          </cell>
          <cell r="F761">
            <v>1400</v>
          </cell>
          <cell r="G761">
            <v>1400</v>
          </cell>
          <cell r="H761">
            <v>1400</v>
          </cell>
          <cell r="I761">
            <v>1400</v>
          </cell>
          <cell r="J761">
            <v>1400</v>
          </cell>
          <cell r="K761">
            <v>1400</v>
          </cell>
          <cell r="L761">
            <v>1400</v>
          </cell>
          <cell r="M761">
            <v>1400</v>
          </cell>
          <cell r="N761">
            <v>1400</v>
          </cell>
          <cell r="O761">
            <v>1400</v>
          </cell>
          <cell r="P761">
            <v>1400</v>
          </cell>
          <cell r="Q761">
            <v>1400</v>
          </cell>
          <cell r="R761">
            <v>1400</v>
          </cell>
          <cell r="S761">
            <v>1400</v>
          </cell>
          <cell r="T761">
            <v>1400</v>
          </cell>
          <cell r="U761">
            <v>1400</v>
          </cell>
          <cell r="V761">
            <v>1400</v>
          </cell>
          <cell r="W761">
            <v>1400</v>
          </cell>
          <cell r="X761">
            <v>1400</v>
          </cell>
          <cell r="Y761">
            <v>1400</v>
          </cell>
          <cell r="Z761">
            <v>1400</v>
          </cell>
          <cell r="AA761">
            <v>1400</v>
          </cell>
        </row>
        <row r="762">
          <cell r="A762" t="str">
            <v>Zilitis Arturs</v>
          </cell>
          <cell r="B762">
            <v>1400</v>
          </cell>
          <cell r="C762">
            <v>1</v>
          </cell>
          <cell r="D762" t="str">
            <v>LAT</v>
          </cell>
          <cell r="E762">
            <v>1757.0428241747568</v>
          </cell>
          <cell r="F762">
            <v>1757.0419921875</v>
          </cell>
          <cell r="G762">
            <v>1757.0419921875</v>
          </cell>
          <cell r="H762">
            <v>1757.0419921875</v>
          </cell>
          <cell r="I762">
            <v>1757.0419921875</v>
          </cell>
          <cell r="J762">
            <v>1757.0419921875</v>
          </cell>
          <cell r="K762">
            <v>1757.0419921875</v>
          </cell>
          <cell r="L762">
            <v>1757.0419921875</v>
          </cell>
          <cell r="M762">
            <v>1757.0419921875</v>
          </cell>
          <cell r="N762">
            <v>1757.0419921875</v>
          </cell>
          <cell r="O762">
            <v>1757.0419921875</v>
          </cell>
          <cell r="P762">
            <v>1757.0419921875</v>
          </cell>
          <cell r="Q762">
            <v>1757.0419921875</v>
          </cell>
          <cell r="R762">
            <v>1757.0419921875</v>
          </cell>
          <cell r="S762">
            <v>1757.0419921875</v>
          </cell>
          <cell r="T762">
            <v>1757.0419921875</v>
          </cell>
          <cell r="U762">
            <v>1757.0419921875</v>
          </cell>
          <cell r="V762">
            <v>1757.0419921875</v>
          </cell>
          <cell r="W762">
            <v>1757.0419921875</v>
          </cell>
          <cell r="X762">
            <v>1757.0419921875</v>
          </cell>
          <cell r="Y762">
            <v>1757.0419921875</v>
          </cell>
          <cell r="Z762">
            <v>1757.0419921875</v>
          </cell>
          <cell r="AA762">
            <v>1757.0419921875</v>
          </cell>
        </row>
        <row r="763">
          <cell r="A763" t="str">
            <v>Zilpauss Janis</v>
          </cell>
          <cell r="B763">
            <v>1757.0419921875</v>
          </cell>
          <cell r="C763">
            <v>1757.0419921875</v>
          </cell>
          <cell r="D763" t="str">
            <v>GBR</v>
          </cell>
          <cell r="E763">
            <v>1463.2697382469005</v>
          </cell>
          <cell r="F763">
            <v>1463.26953125</v>
          </cell>
          <cell r="G763">
            <v>1463.26953125</v>
          </cell>
          <cell r="H763">
            <v>1463.26953125</v>
          </cell>
          <cell r="I763">
            <v>1463.26953125</v>
          </cell>
          <cell r="J763">
            <v>1463.26953125</v>
          </cell>
          <cell r="K763">
            <v>1463.26953125</v>
          </cell>
          <cell r="L763">
            <v>1463.26953125</v>
          </cell>
          <cell r="M763">
            <v>1463.26953125</v>
          </cell>
          <cell r="N763">
            <v>1463.26953125</v>
          </cell>
          <cell r="O763">
            <v>1463.26953125</v>
          </cell>
          <cell r="P763">
            <v>1463.26953125</v>
          </cell>
          <cell r="Q763">
            <v>1463.26953125</v>
          </cell>
          <cell r="R763">
            <v>1463.26953125</v>
          </cell>
          <cell r="S763">
            <v>1463.26953125</v>
          </cell>
          <cell r="T763">
            <v>1463.26953125</v>
          </cell>
          <cell r="U763">
            <v>1463.26953125</v>
          </cell>
          <cell r="V763">
            <v>1463.26953125</v>
          </cell>
          <cell r="W763">
            <v>1463.26953125</v>
          </cell>
          <cell r="X763">
            <v>1463.26953125</v>
          </cell>
          <cell r="Y763">
            <v>1463.26953125</v>
          </cell>
          <cell r="Z763">
            <v>1463.26953125</v>
          </cell>
          <cell r="AA763">
            <v>1463.26953125</v>
          </cell>
        </row>
        <row r="764">
          <cell r="A764" t="str">
            <v>Zinnurov Rais</v>
          </cell>
          <cell r="B764">
            <v>1463.26953125</v>
          </cell>
          <cell r="C764">
            <v>3</v>
          </cell>
          <cell r="D764" t="str">
            <v>RUS</v>
          </cell>
          <cell r="E764">
            <v>1473.512978019681</v>
          </cell>
          <cell r="F764">
            <v>1473.5126953125</v>
          </cell>
          <cell r="G764">
            <v>1473.5126953125</v>
          </cell>
          <cell r="H764">
            <v>1473.5126953125</v>
          </cell>
          <cell r="I764">
            <v>1473.5126953125</v>
          </cell>
          <cell r="J764">
            <v>1473.5126953125</v>
          </cell>
          <cell r="K764">
            <v>1473.5126953125</v>
          </cell>
          <cell r="L764">
            <v>1473.5126953125</v>
          </cell>
          <cell r="M764">
            <v>1473.5126953125</v>
          </cell>
          <cell r="N764">
            <v>1473.5126953125</v>
          </cell>
          <cell r="O764">
            <v>1473.5126953125</v>
          </cell>
          <cell r="P764">
            <v>1473.5126953125</v>
          </cell>
          <cell r="Q764">
            <v>1473.5126953125</v>
          </cell>
          <cell r="R764">
            <v>1473.5126953125</v>
          </cell>
          <cell r="S764">
            <v>1473.5126953125</v>
          </cell>
          <cell r="T764">
            <v>1473.5126953125</v>
          </cell>
          <cell r="U764">
            <v>1473.5126953125</v>
          </cell>
          <cell r="V764">
            <v>1473.5126953125</v>
          </cell>
          <cell r="W764">
            <v>1473.5126953125</v>
          </cell>
          <cell r="X764">
            <v>1473.5126953125</v>
          </cell>
          <cell r="Y764">
            <v>1473.5126953125</v>
          </cell>
          <cell r="Z764">
            <v>1473.5126953125</v>
          </cell>
          <cell r="AA764">
            <v>1473.5126953125</v>
          </cell>
        </row>
        <row r="765">
          <cell r="A765" t="str">
            <v>Ziraks Maris</v>
          </cell>
          <cell r="B765">
            <v>1473.5126953125</v>
          </cell>
          <cell r="C765" t="str">
            <v>CM</v>
          </cell>
          <cell r="D765" t="str">
            <v>LAT</v>
          </cell>
          <cell r="E765">
            <v>1900</v>
          </cell>
          <cell r="F765">
            <v>1900</v>
          </cell>
          <cell r="G765">
            <v>1900</v>
          </cell>
          <cell r="H765">
            <v>1900</v>
          </cell>
          <cell r="I765">
            <v>1900</v>
          </cell>
          <cell r="J765">
            <v>1900</v>
          </cell>
          <cell r="K765">
            <v>1900</v>
          </cell>
          <cell r="L765">
            <v>1900</v>
          </cell>
          <cell r="M765">
            <v>1900</v>
          </cell>
          <cell r="N765">
            <v>1900</v>
          </cell>
          <cell r="O765">
            <v>1900</v>
          </cell>
          <cell r="P765">
            <v>1900</v>
          </cell>
          <cell r="Q765">
            <v>1900</v>
          </cell>
          <cell r="R765">
            <v>1900</v>
          </cell>
          <cell r="S765">
            <v>1900</v>
          </cell>
          <cell r="T765">
            <v>1900</v>
          </cell>
          <cell r="U765">
            <v>1900</v>
          </cell>
          <cell r="V765">
            <v>1900</v>
          </cell>
          <cell r="W765">
            <v>1900</v>
          </cell>
          <cell r="X765">
            <v>1900</v>
          </cell>
          <cell r="Y765">
            <v>1900</v>
          </cell>
          <cell r="Z765">
            <v>1900</v>
          </cell>
          <cell r="AA765">
            <v>1900</v>
          </cell>
        </row>
        <row r="766">
          <cell r="A766" t="str">
            <v>Zugs Edvins</v>
          </cell>
          <cell r="B766" t="str">
            <v>IM</v>
          </cell>
          <cell r="C766">
            <v>1900</v>
          </cell>
          <cell r="D766" t="str">
            <v>LAT</v>
          </cell>
          <cell r="E766">
            <v>1789</v>
          </cell>
          <cell r="F766">
            <v>1789</v>
          </cell>
          <cell r="G766">
            <v>1789</v>
          </cell>
          <cell r="H766">
            <v>1789</v>
          </cell>
          <cell r="I766">
            <v>1789</v>
          </cell>
          <cell r="J766">
            <v>9</v>
          </cell>
          <cell r="K766">
            <v>64.524099001302659</v>
          </cell>
          <cell r="L766">
            <v>64.5240478515625</v>
          </cell>
          <cell r="M766">
            <v>64.5240478515625</v>
          </cell>
          <cell r="N766">
            <v>64.5240478515625</v>
          </cell>
          <cell r="O766">
            <v>64.5240478515625</v>
          </cell>
          <cell r="P766">
            <v>64.5240478515625</v>
          </cell>
          <cell r="Q766">
            <v>64.5240478515625</v>
          </cell>
          <cell r="R766">
            <v>64.5240478515625</v>
          </cell>
          <cell r="S766">
            <v>64.5240478515625</v>
          </cell>
          <cell r="T766">
            <v>64.5240478515625</v>
          </cell>
          <cell r="U766">
            <v>64.5240478515625</v>
          </cell>
          <cell r="V766">
            <v>64.5240478515625</v>
          </cell>
          <cell r="W766">
            <v>64.5240478515625</v>
          </cell>
          <cell r="X766">
            <v>64.5240478515625</v>
          </cell>
          <cell r="Y766">
            <v>64.5240478515625</v>
          </cell>
          <cell r="Z766">
            <v>64.5240478515625</v>
          </cell>
          <cell r="AA766">
            <v>64.5240478515625</v>
          </cell>
        </row>
        <row r="767">
          <cell r="A767" t="str">
            <v>Zuns Gundars</v>
          </cell>
          <cell r="B767">
            <v>64.5240478515625</v>
          </cell>
          <cell r="C767">
            <v>2</v>
          </cell>
          <cell r="D767" t="str">
            <v>LAT</v>
          </cell>
          <cell r="E767">
            <v>1741</v>
          </cell>
          <cell r="F767">
            <v>1741</v>
          </cell>
          <cell r="G767">
            <v>1741</v>
          </cell>
          <cell r="H767">
            <v>1741</v>
          </cell>
          <cell r="I767">
            <v>1741</v>
          </cell>
          <cell r="J767">
            <v>1741</v>
          </cell>
          <cell r="K767">
            <v>1741</v>
          </cell>
          <cell r="L767">
            <v>1741</v>
          </cell>
          <cell r="M767">
            <v>1741</v>
          </cell>
          <cell r="N767">
            <v>1741</v>
          </cell>
          <cell r="O767">
            <v>1741</v>
          </cell>
          <cell r="P767">
            <v>1741</v>
          </cell>
          <cell r="Q767">
            <v>1741</v>
          </cell>
          <cell r="R767">
            <v>1741</v>
          </cell>
          <cell r="S767">
            <v>1741</v>
          </cell>
          <cell r="T767">
            <v>1741</v>
          </cell>
          <cell r="U767">
            <v>1741</v>
          </cell>
          <cell r="V767">
            <v>1741</v>
          </cell>
          <cell r="W767">
            <v>1741</v>
          </cell>
          <cell r="X767">
            <v>1741</v>
          </cell>
          <cell r="Y767">
            <v>1741</v>
          </cell>
          <cell r="Z767">
            <v>1741</v>
          </cell>
          <cell r="AA767">
            <v>1741</v>
          </cell>
        </row>
        <row r="768">
          <cell r="A768" t="str">
            <v>Zuns Ivars</v>
          </cell>
          <cell r="B768">
            <v>1741</v>
          </cell>
          <cell r="C768">
            <v>1741</v>
          </cell>
          <cell r="D768" t="str">
            <v>LAT</v>
          </cell>
          <cell r="E768">
            <v>1541.1140662261712</v>
          </cell>
          <cell r="F768">
            <v>1541.11328125</v>
          </cell>
          <cell r="G768">
            <v>1541.11328125</v>
          </cell>
          <cell r="H768">
            <v>1541.11328125</v>
          </cell>
          <cell r="I768">
            <v>1541.11328125</v>
          </cell>
          <cell r="J768">
            <v>1541.11328125</v>
          </cell>
          <cell r="K768">
            <v>1541.11328125</v>
          </cell>
          <cell r="L768">
            <v>1541.11328125</v>
          </cell>
          <cell r="M768">
            <v>1541.11328125</v>
          </cell>
          <cell r="N768">
            <v>1541.11328125</v>
          </cell>
          <cell r="O768">
            <v>1541.11328125</v>
          </cell>
          <cell r="P768">
            <v>1541.11328125</v>
          </cell>
          <cell r="Q768">
            <v>1541.11328125</v>
          </cell>
          <cell r="R768">
            <v>1541.11328125</v>
          </cell>
          <cell r="S768">
            <v>1541.11328125</v>
          </cell>
          <cell r="T768">
            <v>1541.11328125</v>
          </cell>
          <cell r="U768">
            <v>1541.11328125</v>
          </cell>
          <cell r="V768">
            <v>1541.11328125</v>
          </cell>
          <cell r="W768">
            <v>1541.11328125</v>
          </cell>
          <cell r="X768">
            <v>1541.11328125</v>
          </cell>
          <cell r="Y768">
            <v>1541.11328125</v>
          </cell>
          <cell r="Z768">
            <v>1541.11328125</v>
          </cell>
          <cell r="AA768">
            <v>1541.11328125</v>
          </cell>
        </row>
        <row r="769">
          <cell r="A769" t="str">
            <v>Zupans Evalds</v>
          </cell>
          <cell r="B769">
            <v>1541.11328125</v>
          </cell>
          <cell r="C769">
            <v>1541.11328125</v>
          </cell>
          <cell r="D769" t="str">
            <v>LAT</v>
          </cell>
          <cell r="E769">
            <v>1330.6755745742339</v>
          </cell>
          <cell r="F769">
            <v>1330.6748046875</v>
          </cell>
          <cell r="G769">
            <v>1330.6748046875</v>
          </cell>
          <cell r="H769">
            <v>1330.6748046875</v>
          </cell>
          <cell r="I769">
            <v>1330.6748046875</v>
          </cell>
          <cell r="J769">
            <v>1330.6748046875</v>
          </cell>
          <cell r="K769">
            <v>1330.6748046875</v>
          </cell>
          <cell r="L769">
            <v>1330.6748046875</v>
          </cell>
          <cell r="M769">
            <v>1330.6748046875</v>
          </cell>
          <cell r="N769">
            <v>1330.6748046875</v>
          </cell>
          <cell r="O769">
            <v>1330.6748046875</v>
          </cell>
          <cell r="P769">
            <v>1330.6748046875</v>
          </cell>
          <cell r="Q769">
            <v>1330.6748046875</v>
          </cell>
          <cell r="R769">
            <v>1330.6748046875</v>
          </cell>
          <cell r="S769">
            <v>1330.6748046875</v>
          </cell>
          <cell r="T769">
            <v>1330.6748046875</v>
          </cell>
          <cell r="U769">
            <v>1330.6748046875</v>
          </cell>
          <cell r="V769">
            <v>1330.6748046875</v>
          </cell>
          <cell r="W769">
            <v>1330.6748046875</v>
          </cell>
          <cell r="X769">
            <v>1330.6748046875</v>
          </cell>
          <cell r="Y769">
            <v>1330.6748046875</v>
          </cell>
          <cell r="Z769">
            <v>1330.6748046875</v>
          </cell>
          <cell r="AA769">
            <v>1330.6748046875</v>
          </cell>
        </row>
        <row r="770">
          <cell r="A770" t="str">
            <v>Zviedris Maris</v>
          </cell>
          <cell r="B770">
            <v>1330.6748046875</v>
          </cell>
          <cell r="C770">
            <v>4</v>
          </cell>
          <cell r="D770" t="str">
            <v>LAT</v>
          </cell>
          <cell r="E770">
            <v>1200</v>
          </cell>
          <cell r="F770">
            <v>1200</v>
          </cell>
          <cell r="G770">
            <v>1200</v>
          </cell>
          <cell r="H770">
            <v>1200</v>
          </cell>
          <cell r="I770">
            <v>1200</v>
          </cell>
          <cell r="J770">
            <v>1200</v>
          </cell>
          <cell r="K770">
            <v>1200</v>
          </cell>
          <cell r="L770">
            <v>1200</v>
          </cell>
          <cell r="M770">
            <v>1200</v>
          </cell>
          <cell r="N770">
            <v>1200</v>
          </cell>
          <cell r="O770">
            <v>1200</v>
          </cell>
          <cell r="P770">
            <v>1200</v>
          </cell>
          <cell r="Q770">
            <v>1200</v>
          </cell>
          <cell r="R770">
            <v>1200</v>
          </cell>
          <cell r="S770">
            <v>1200</v>
          </cell>
          <cell r="T770">
            <v>1200</v>
          </cell>
          <cell r="U770">
            <v>1200</v>
          </cell>
          <cell r="V770">
            <v>1200</v>
          </cell>
          <cell r="W770">
            <v>1200</v>
          </cell>
          <cell r="X770">
            <v>1200</v>
          </cell>
          <cell r="Y770">
            <v>1200</v>
          </cell>
          <cell r="Z770">
            <v>1200</v>
          </cell>
          <cell r="AA770">
            <v>1200</v>
          </cell>
        </row>
        <row r="771">
          <cell r="A771" t="str">
            <v>Zvirgzdins Miks </v>
          </cell>
          <cell r="B771">
            <v>1200</v>
          </cell>
          <cell r="C771">
            <v>1200</v>
          </cell>
          <cell r="D771" t="str">
            <v>USA</v>
          </cell>
          <cell r="E771">
            <v>1200</v>
          </cell>
          <cell r="F771">
            <v>1200</v>
          </cell>
          <cell r="G771">
            <v>1200</v>
          </cell>
          <cell r="H771">
            <v>1200</v>
          </cell>
          <cell r="I771">
            <v>1200</v>
          </cell>
          <cell r="J771">
            <v>1200</v>
          </cell>
          <cell r="K771">
            <v>1200</v>
          </cell>
          <cell r="L771">
            <v>1200</v>
          </cell>
          <cell r="M771">
            <v>1200</v>
          </cell>
          <cell r="N771">
            <v>1200</v>
          </cell>
          <cell r="O771">
            <v>1200</v>
          </cell>
          <cell r="P771">
            <v>1200</v>
          </cell>
          <cell r="Q771">
            <v>1200</v>
          </cell>
          <cell r="R771">
            <v>1200</v>
          </cell>
          <cell r="S771">
            <v>1200</v>
          </cell>
          <cell r="T771">
            <v>1200</v>
          </cell>
          <cell r="U771">
            <v>1200</v>
          </cell>
          <cell r="V771">
            <v>1200</v>
          </cell>
          <cell r="W771">
            <v>1200</v>
          </cell>
          <cell r="X771">
            <v>1200</v>
          </cell>
          <cell r="Y771">
            <v>1200</v>
          </cell>
          <cell r="Z771">
            <v>1200</v>
          </cell>
          <cell r="AA771">
            <v>1200</v>
          </cell>
        </row>
      </sheetData>
      <sheetData sheetId="2"/>
      <sheetData sheetId="3"/>
      <sheetData sheetId="4"/>
      <sheetData sheetId="5"/>
      <sheetData sheetId="6"/>
    </sheetDataSet>
  </externalBook>
</externalLink>
</file>

<file path=xl/tables/table1.xml><?xml version="1.0" encoding="utf-8"?>
<table xmlns="http://schemas.openxmlformats.org/spreadsheetml/2006/main" id="2" name="Таблица2" displayName="Таблица2" ref="A4:W112" totalsRowShown="0">
  <autoFilter ref="A4:W112"/>
  <sortState ref="A5:W112">
    <sortCondition ref="A4:A112"/>
  </sortState>
  <tableColumns count="23">
    <tableColumn id="1" name="№ All" dataDxfId="894"/>
    <tableColumn id="2" name="№ 2024" dataDxfId="893"/>
    <tableColumn id="3" name="Surname Name" dataDxfId="892"/>
    <tableColumn id="4" name="Фамилия Имя" dataDxfId="891"/>
    <tableColumn id="5" name="IK" dataDxfId="890">
      <calculatedColumnFormula>VLOOKUP(C5,Spisok!$A$1:$AA$9671,5,0)</calculatedColumnFormula>
    </tableColumn>
    <tableColumn id="6" name="Tit FINSO" dataDxfId="889">
      <calculatedColumnFormula>VLOOKUP(C5,Spisok!$A$1:$AA$9671,2,0)</calculatedColumnFormula>
    </tableColumn>
    <tableColumn id="8" name="Fed" dataDxfId="888">
      <calculatedColumnFormula>VLOOKUP(C5,Spisok!$A$1:$AA$9671,4,0)</calculatedColumnFormula>
    </tableColumn>
    <tableColumn id="9" name="2019" dataDxfId="887"/>
    <tableColumn id="10" name="2020_x000a_2022" dataDxfId="886"/>
    <tableColumn id="11" name="2023" dataDxfId="885"/>
    <tableColumn id="12" name="2024" dataDxfId="884">
      <calculatedColumnFormula>LARGE(M5:V5,1)+LARGE(M5:V5,2)+LARGE(M5:V5,3)+LARGE(M5:V5,4)+LARGE(M5:V5,5)</calculatedColumnFormula>
    </tableColumn>
    <tableColumn id="13" name="2019-2024" dataDxfId="883">
      <calculatedColumnFormula>SUM(H5:K5)</calculatedColumnFormula>
    </tableColumn>
    <tableColumn id="14" name="Estonia" dataDxfId="882">
      <calculatedColumnFormula>VLOOKUP(C5,игроки1,7,0)</calculatedColumnFormula>
    </tableColumn>
    <tableColumn id="15" name="Latvia" dataDxfId="881">
      <calculatedColumnFormula>VLOOKUP(C5,игроки1,9,0)</calculatedColumnFormula>
    </tableColumn>
    <tableColumn id="17" name="Poland" dataDxfId="880">
      <calculatedColumnFormula>VLOOKUP(C5,игроки1,11,0)</calculatedColumnFormula>
    </tableColumn>
    <tableColumn id="18" name="Столбец4" dataDxfId="879">
      <calculatedColumnFormula>VLOOKUP(C5,игроки1,13,0)</calculatedColumnFormula>
    </tableColumn>
    <tableColumn id="19" name="Столбец5" dataDxfId="878">
      <calculatedColumnFormula>VLOOKUP(C5,игроки1,15,0)</calculatedColumnFormula>
    </tableColumn>
    <tableColumn id="20" name="Столбец6" dataDxfId="877">
      <calculatedColumnFormula>VLOOKUP(C5,игроки1,17,0)</calculatedColumnFormula>
    </tableColumn>
    <tableColumn id="21" name="Столбец7" dataDxfId="876">
      <calculatedColumnFormula>VLOOKUP(C5,игроки1,19,0)</calculatedColumnFormula>
    </tableColumn>
    <tableColumn id="16" name="Столбец8" dataDxfId="875">
      <calculatedColumnFormula>VLOOKUP(Таблица2[[#This Row],[Surname Name]],Spisok!$A$5:$AA$2250,21,0)</calculatedColumnFormula>
    </tableColumn>
    <tableColumn id="7" name="Столбец9" dataDxfId="874">
      <calculatedColumnFormula>VLOOKUP(C5,игроки1,21,0)</calculatedColumnFormula>
    </tableColumn>
    <tableColumn id="24" name="Столбец10" dataDxfId="873">
      <calculatedColumnFormula>VLOOKUP(C5,игроки1,25,0)</calculatedColumnFormula>
    </tableColumn>
    <tableColumn id="25" name="Number of tournaments" dataDxfId="872">
      <calculatedColumnFormula>COUNTIFS(M5:V5,"&gt;0")</calculatedColumnFormula>
    </tableColumn>
  </tableColumns>
  <tableStyleInfo showFirstColumn="0" showLastColumn="0" showRowStripes="1" showColumnStripes="0"/>
</table>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ustomProperty" Target="../customProperty1.bin"/><Relationship Id="rId2" Type="http://schemas.openxmlformats.org/officeDocument/2006/relationships/printerSettings" Target="../printerSettings/printerSettings1.bin"/><Relationship Id="rId1" Type="http://schemas.openxmlformats.org/officeDocument/2006/relationships/hyperlink" Target="http://www.novussport.org/calendar-novus-sport.html" TargetMode="External"/><Relationship Id="rId5" Type="http://schemas.openxmlformats.org/officeDocument/2006/relationships/table" Target="../tables/table1.xm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www.novussport.org/calendar-novus-sport.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12"/>
  <sheetViews>
    <sheetView tabSelected="1" workbookViewId="0">
      <pane xSplit="4" ySplit="4" topLeftCell="E5" activePane="bottomRight" state="frozen"/>
      <selection pane="topRight" activeCell="E1" sqref="E1"/>
      <selection pane="bottomLeft" activeCell="A6" sqref="A6"/>
      <selection pane="bottomRight" activeCell="K16" sqref="K16"/>
    </sheetView>
  </sheetViews>
  <sheetFormatPr defaultColWidth="9.109375" defaultRowHeight="14.4"/>
  <cols>
    <col min="1" max="1" width="5.6640625" style="1" customWidth="1"/>
    <col min="2" max="2" width="5.88671875" style="1" customWidth="1"/>
    <col min="3" max="3" width="26.6640625" style="1" customWidth="1"/>
    <col min="4" max="4" width="28.44140625" style="1" hidden="1" customWidth="1"/>
    <col min="5" max="5" width="6.109375" style="28" bestFit="1" customWidth="1"/>
    <col min="6" max="6" width="7.44140625" style="1" customWidth="1"/>
    <col min="7" max="7" width="6.44140625" style="7" customWidth="1"/>
    <col min="8" max="11" width="7.6640625" style="7" customWidth="1"/>
    <col min="12" max="12" width="9.33203125" style="7" customWidth="1"/>
    <col min="13" max="13" width="10.44140625" style="1" customWidth="1"/>
    <col min="14" max="14" width="10.5546875" style="1" customWidth="1"/>
    <col min="15" max="15" width="10.21875" style="1" customWidth="1"/>
    <col min="16" max="16" width="10" style="1" hidden="1" customWidth="1"/>
    <col min="17" max="17" width="10.44140625" style="21" hidden="1" customWidth="1"/>
    <col min="18" max="18" width="10.21875" style="21" hidden="1" customWidth="1"/>
    <col min="19" max="19" width="10.33203125" style="21" hidden="1" customWidth="1"/>
    <col min="20" max="20" width="10.21875" style="21" hidden="1" customWidth="1"/>
    <col min="21" max="21" width="8.6640625" style="21" hidden="1" customWidth="1"/>
    <col min="22" max="22" width="0.21875" style="21" customWidth="1"/>
    <col min="23" max="23" width="8.6640625" style="1" customWidth="1"/>
    <col min="24" max="16384" width="9.109375" style="1"/>
  </cols>
  <sheetData>
    <row r="1" spans="1:23" ht="15" thickBot="1">
      <c r="A1" s="3"/>
      <c r="B1" s="3"/>
      <c r="C1" s="2"/>
      <c r="D1" s="2"/>
      <c r="E1" s="2"/>
      <c r="F1" s="76" t="s">
        <v>323</v>
      </c>
      <c r="G1" s="4"/>
      <c r="H1" s="4"/>
      <c r="I1" s="4"/>
      <c r="J1" s="4"/>
      <c r="K1" s="4"/>
      <c r="L1" s="4"/>
      <c r="M1" s="92"/>
      <c r="W1" s="108" t="s">
        <v>394</v>
      </c>
    </row>
    <row r="2" spans="1:23" ht="63.75" customHeight="1" thickBot="1">
      <c r="A2" s="131" t="s">
        <v>370</v>
      </c>
      <c r="B2" s="131"/>
      <c r="C2" s="131"/>
      <c r="D2" s="95"/>
      <c r="E2" s="33"/>
      <c r="F2" s="129" t="s">
        <v>150</v>
      </c>
      <c r="G2" s="129"/>
      <c r="H2" s="129"/>
      <c r="I2" s="129"/>
      <c r="J2" s="129"/>
      <c r="K2" s="129"/>
      <c r="L2" s="129"/>
      <c r="M2" s="130" t="s">
        <v>395</v>
      </c>
      <c r="N2" s="130"/>
      <c r="O2" s="130"/>
      <c r="P2" s="130"/>
      <c r="Q2" s="130"/>
      <c r="R2" s="130"/>
      <c r="S2" s="130"/>
      <c r="T2" s="130"/>
      <c r="U2" s="130"/>
      <c r="V2" s="130"/>
      <c r="W2" s="130"/>
    </row>
    <row r="3" spans="1:23" ht="15.6">
      <c r="A3" s="11"/>
      <c r="B3" s="11"/>
      <c r="C3" s="12"/>
      <c r="D3" s="12"/>
      <c r="E3" s="12"/>
      <c r="F3" s="12"/>
      <c r="G3" s="12"/>
      <c r="H3" s="12"/>
      <c r="I3" s="12"/>
      <c r="J3" s="12"/>
      <c r="K3" s="12"/>
      <c r="L3" s="12"/>
      <c r="M3" s="91">
        <v>45367</v>
      </c>
      <c r="N3" s="91">
        <v>45458</v>
      </c>
      <c r="O3" s="91">
        <v>45479</v>
      </c>
      <c r="P3" s="91"/>
      <c r="Q3" s="91"/>
      <c r="R3" s="91"/>
      <c r="S3" s="89"/>
      <c r="T3" s="100"/>
      <c r="U3" s="89"/>
      <c r="V3" s="89"/>
    </row>
    <row r="4" spans="1:23" ht="32.25" customHeight="1">
      <c r="A4" s="31" t="s">
        <v>15</v>
      </c>
      <c r="B4" s="31" t="s">
        <v>391</v>
      </c>
      <c r="C4" s="31" t="s">
        <v>11</v>
      </c>
      <c r="D4" s="31" t="s">
        <v>16</v>
      </c>
      <c r="E4" s="31" t="s">
        <v>23</v>
      </c>
      <c r="F4" s="31" t="s">
        <v>12</v>
      </c>
      <c r="G4" s="31" t="s">
        <v>9</v>
      </c>
      <c r="H4" s="34" t="s">
        <v>297</v>
      </c>
      <c r="I4" s="74" t="s">
        <v>325</v>
      </c>
      <c r="J4" s="74" t="s">
        <v>343</v>
      </c>
      <c r="K4" s="74" t="s">
        <v>385</v>
      </c>
      <c r="L4" s="44" t="s">
        <v>386</v>
      </c>
      <c r="M4" s="86" t="s">
        <v>392</v>
      </c>
      <c r="N4" s="86" t="s">
        <v>397</v>
      </c>
      <c r="O4" s="86" t="s">
        <v>404</v>
      </c>
      <c r="P4" s="86" t="s">
        <v>387</v>
      </c>
      <c r="Q4" s="87" t="s">
        <v>388</v>
      </c>
      <c r="R4" s="87" t="s">
        <v>389</v>
      </c>
      <c r="S4" s="87" t="s">
        <v>390</v>
      </c>
      <c r="T4" s="90" t="s">
        <v>307</v>
      </c>
      <c r="U4" s="88" t="s">
        <v>344</v>
      </c>
      <c r="V4" s="90" t="s">
        <v>345</v>
      </c>
      <c r="W4" s="107" t="s">
        <v>396</v>
      </c>
    </row>
    <row r="5" spans="1:23" ht="12.75" customHeight="1">
      <c r="A5" s="13">
        <v>1</v>
      </c>
      <c r="B5" s="13">
        <v>1</v>
      </c>
      <c r="C5" s="9" t="s">
        <v>124</v>
      </c>
      <c r="D5" s="9" t="s">
        <v>141</v>
      </c>
      <c r="E5" s="9">
        <f>VLOOKUP(C5,Spisok!$A$1:$AA$9671,5,0)</f>
        <v>1790.0232135856529</v>
      </c>
      <c r="F5" s="8" t="str">
        <f>VLOOKUP(C5,Spisok!$A$1:$AA$9671,2,0)</f>
        <v>IGM</v>
      </c>
      <c r="G5" s="8" t="str">
        <f>VLOOKUP(C5,Spisok!$A$1:$AA$9671,4,0)</f>
        <v>EST</v>
      </c>
      <c r="H5" s="10">
        <v>243.89920424403184</v>
      </c>
      <c r="I5" s="10">
        <v>250</v>
      </c>
      <c r="J5" s="10">
        <v>214.32154701117298</v>
      </c>
      <c r="K5" s="10">
        <f>LARGE(M5:V5,1)+LARGE(M5:V5,2)+LARGE(M5:V5,3)+LARGE(M5:V5,4)+LARGE(M5:V5,5)</f>
        <v>122.91456959043347</v>
      </c>
      <c r="L5" s="5">
        <f>SUM(H5:K5)</f>
        <v>831.13532084563826</v>
      </c>
      <c r="M5" s="10">
        <f>VLOOKUP(C5,игроки1,7,0)</f>
        <v>50</v>
      </c>
      <c r="N5" s="10">
        <f>VLOOKUP(C5,игроки1,9,0)</f>
        <v>39.355928742790056</v>
      </c>
      <c r="O5" s="10">
        <f>VLOOKUP(C5,игроки1,11,0)</f>
        <v>33.55864084764341</v>
      </c>
      <c r="P5" s="10">
        <f>VLOOKUP(C5,игроки1,13,0)</f>
        <v>0</v>
      </c>
      <c r="Q5" s="10">
        <f>VLOOKUP(C5,игроки1,15,0)</f>
        <v>0</v>
      </c>
      <c r="R5" s="10">
        <f>VLOOKUP(C5,игроки1,17,0)</f>
        <v>0</v>
      </c>
      <c r="S5" s="10">
        <f>VLOOKUP(C5,игроки1,19,0)</f>
        <v>0</v>
      </c>
      <c r="T5" s="18">
        <f>VLOOKUP(Таблица2[[#This Row],[Surname Name]],Spisok!$A$5:$AA$2250,21,0)</f>
        <v>0</v>
      </c>
      <c r="U5" s="10">
        <f>VLOOKUP(C5,игроки1,21,0)</f>
        <v>0</v>
      </c>
      <c r="V5" s="18">
        <f>VLOOKUP(C5,игроки1,25,0)</f>
        <v>0</v>
      </c>
      <c r="W5" s="16">
        <f>COUNTIFS(M5:V5,"&gt;0")</f>
        <v>3</v>
      </c>
    </row>
    <row r="6" spans="1:23" ht="12.75" customHeight="1">
      <c r="A6" s="13">
        <v>2</v>
      </c>
      <c r="B6" s="13">
        <v>11</v>
      </c>
      <c r="C6" s="9" t="s">
        <v>109</v>
      </c>
      <c r="D6" s="14" t="s">
        <v>287</v>
      </c>
      <c r="E6" s="14">
        <f>VLOOKUP(C6,Spisok!$A$1:$AA$9671,5,0)</f>
        <v>1881.1023917518744</v>
      </c>
      <c r="F6" s="8" t="str">
        <f>VLOOKUP(C6,Spisok!$A$1:$AA$9671,2,0)</f>
        <v>IGM</v>
      </c>
      <c r="G6" s="8" t="str">
        <f>VLOOKUP(C6,Spisok!$A$1:$AA$9671,4,0)</f>
        <v>LAT</v>
      </c>
      <c r="H6" s="10">
        <v>24.736365400789289</v>
      </c>
      <c r="I6" s="10">
        <v>237.91087790893664</v>
      </c>
      <c r="J6" s="10">
        <v>246.33470409440372</v>
      </c>
      <c r="K6" s="10">
        <f>LARGE(M6:V6,1)+LARGE(M6:V6,2)+LARGE(M6:V6,3)+LARGE(M6:V6,4)+LARGE(M6:V6,5)</f>
        <v>50</v>
      </c>
      <c r="L6" s="5">
        <f>SUM(H6:K6)</f>
        <v>558.98194740412964</v>
      </c>
      <c r="M6" s="10">
        <f>VLOOKUP(C6,игроки1,7,0)</f>
        <v>0</v>
      </c>
      <c r="N6" s="10">
        <f>VLOOKUP(C6,игроки1,9,0)</f>
        <v>50</v>
      </c>
      <c r="O6" s="10">
        <f>VLOOKUP(C6,игроки1,11,0)</f>
        <v>0</v>
      </c>
      <c r="P6" s="10">
        <f>VLOOKUP(C6,игроки1,13,0)</f>
        <v>0</v>
      </c>
      <c r="Q6" s="10">
        <f>VLOOKUP(C6,игроки1,15,0)</f>
        <v>0</v>
      </c>
      <c r="R6" s="10">
        <f>VLOOKUP(C6,игроки1,17,0)</f>
        <v>0</v>
      </c>
      <c r="S6" s="10">
        <f>VLOOKUP(C6,игроки1,19,0)</f>
        <v>0</v>
      </c>
      <c r="T6" s="18">
        <f>VLOOKUP(Таблица2[[#This Row],[Surname Name]],Spisok!$A$5:$AA$2250,21,0)</f>
        <v>0</v>
      </c>
      <c r="U6" s="10">
        <f>VLOOKUP(C6,игроки1,21,0)</f>
        <v>0</v>
      </c>
      <c r="V6" s="18">
        <f>VLOOKUP(C6,игроки1,25,0)</f>
        <v>0</v>
      </c>
      <c r="W6" s="16">
        <f>COUNTIFS(M6:V6,"&gt;0")</f>
        <v>1</v>
      </c>
    </row>
    <row r="7" spans="1:23" ht="12.75" customHeight="1">
      <c r="A7" s="13">
        <v>3</v>
      </c>
      <c r="B7" s="13">
        <v>4</v>
      </c>
      <c r="C7" s="9" t="s">
        <v>27</v>
      </c>
      <c r="D7" s="9" t="s">
        <v>142</v>
      </c>
      <c r="E7" s="9">
        <f>VLOOKUP(C7,Spisok!$A$1:$AA$9671,5,0)</f>
        <v>1786.8979038236585</v>
      </c>
      <c r="F7" s="8" t="str">
        <f>VLOOKUP(C7,Spisok!$A$1:$AA$9671,2,0)</f>
        <v>IGM</v>
      </c>
      <c r="G7" s="8" t="str">
        <f>VLOOKUP(C7,Spisok!$A$1:$AA$9671,4,0)</f>
        <v>EST</v>
      </c>
      <c r="H7" s="10">
        <v>141.17216673396447</v>
      </c>
      <c r="I7" s="10">
        <v>171.42368124128291</v>
      </c>
      <c r="J7" s="10">
        <v>148.09533139128845</v>
      </c>
      <c r="K7" s="10">
        <f>LARGE(M7:V7,1)+LARGE(M7:V7,2)+LARGE(M7:V7,3)+LARGE(M7:V7,4)+LARGE(M7:V7,5)</f>
        <v>75.827219707577427</v>
      </c>
      <c r="L7" s="5">
        <f>SUM(H7:K7)</f>
        <v>536.51839907411329</v>
      </c>
      <c r="M7" s="10">
        <f>VLOOKUP(C7,игроки1,7,0)</f>
        <v>40.190190190190187</v>
      </c>
      <c r="N7" s="10">
        <f>VLOOKUP(C7,игроки1,9,0)</f>
        <v>35.637029517387248</v>
      </c>
      <c r="O7" s="10">
        <f>VLOOKUP(C7,игроки1,11,0)</f>
        <v>0</v>
      </c>
      <c r="P7" s="10">
        <f>VLOOKUP(C7,игроки1,13,0)</f>
        <v>0</v>
      </c>
      <c r="Q7" s="10">
        <f>VLOOKUP(C7,игроки1,15,0)</f>
        <v>0</v>
      </c>
      <c r="R7" s="10">
        <f>VLOOKUP(C7,игроки1,17,0)</f>
        <v>0</v>
      </c>
      <c r="S7" s="10">
        <f>VLOOKUP(C7,игроки1,19,0)</f>
        <v>0</v>
      </c>
      <c r="T7" s="18">
        <f>VLOOKUP(Таблица2[[#This Row],[Surname Name]],Spisok!$A$5:$AA$2250,21,0)</f>
        <v>0</v>
      </c>
      <c r="U7" s="10">
        <f>VLOOKUP(C7,игроки1,21,0)</f>
        <v>0</v>
      </c>
      <c r="V7" s="18">
        <f>VLOOKUP(C7,игроки1,25,0)</f>
        <v>0</v>
      </c>
      <c r="W7" s="16">
        <f>COUNTIFS(M7:V7,"&gt;0")</f>
        <v>2</v>
      </c>
    </row>
    <row r="8" spans="1:23" ht="12.75" customHeight="1">
      <c r="A8" s="13">
        <v>4</v>
      </c>
      <c r="B8" s="13">
        <v>3</v>
      </c>
      <c r="C8" s="9" t="s">
        <v>210</v>
      </c>
      <c r="D8" s="9" t="s">
        <v>233</v>
      </c>
      <c r="E8" s="14">
        <f>VLOOKUP(C8,Spisok!$A$1:$AA$9671,5,0)</f>
        <v>1731.2171525352633</v>
      </c>
      <c r="F8" s="8" t="str">
        <f>VLOOKUP(C8,Spisok!$A$1:$AA$9671,2,0)</f>
        <v>IGM</v>
      </c>
      <c r="G8" s="8" t="str">
        <f>VLOOKUP(C8,Spisok!$A$1:$AA$9671,4,0)</f>
        <v>LAT</v>
      </c>
      <c r="H8" s="10">
        <v>116.36652010309523</v>
      </c>
      <c r="I8" s="10">
        <v>125.00624659515304</v>
      </c>
      <c r="J8" s="10">
        <v>180.0471161538548</v>
      </c>
      <c r="K8" s="10">
        <f>LARGE(M8:V8,1)+LARGE(M8:V8,2)+LARGE(M8:V8,3)+LARGE(M8:V8,4)+LARGE(M8:V8,5)</f>
        <v>76.872523369233903</v>
      </c>
      <c r="L8" s="5">
        <f>SUM(H8:K8)</f>
        <v>498.29240622133693</v>
      </c>
      <c r="M8" s="10">
        <f>VLOOKUP(C8,игроки1,7,0)</f>
        <v>36.64695945945946</v>
      </c>
      <c r="N8" s="10">
        <f>VLOOKUP(C8,игроки1,9,0)</f>
        <v>0</v>
      </c>
      <c r="O8" s="10">
        <f>VLOOKUP(C8,игроки1,11,0)</f>
        <v>40.225563909774436</v>
      </c>
      <c r="P8" s="10">
        <f>VLOOKUP(C8,игроки1,13,0)</f>
        <v>0</v>
      </c>
      <c r="Q8" s="10">
        <f>VLOOKUP(C8,игроки1,15,0)</f>
        <v>0</v>
      </c>
      <c r="R8" s="10">
        <f>VLOOKUP(C8,игроки1,17,0)</f>
        <v>0</v>
      </c>
      <c r="S8" s="10">
        <f>VLOOKUP(C8,игроки1,19,0)</f>
        <v>0</v>
      </c>
      <c r="T8" s="18">
        <f>VLOOKUP(Таблица2[[#This Row],[Surname Name]],Spisok!$A$5:$AA$2250,21,0)</f>
        <v>0</v>
      </c>
      <c r="U8" s="10">
        <f>VLOOKUP(C8,игроки1,21,0)</f>
        <v>0</v>
      </c>
      <c r="V8" s="18">
        <f>VLOOKUP(C8,игроки1,25,0)</f>
        <v>0</v>
      </c>
      <c r="W8" s="16">
        <f>COUNTIFS(M8:V8,"&gt;0")</f>
        <v>2</v>
      </c>
    </row>
    <row r="9" spans="1:23" ht="12.75" customHeight="1">
      <c r="A9" s="13">
        <v>5</v>
      </c>
      <c r="B9" s="13">
        <v>10</v>
      </c>
      <c r="C9" s="9" t="s">
        <v>257</v>
      </c>
      <c r="D9" s="14" t="s">
        <v>309</v>
      </c>
      <c r="E9" s="14">
        <f>VLOOKUP(C9,Spisok!$A$1:$AA$9671,5,0)</f>
        <v>1534.8207256488924</v>
      </c>
      <c r="F9" s="8" t="str">
        <f>VLOOKUP(C9,Spisok!$A$1:$AA$9671,2,0)</f>
        <v>IGM</v>
      </c>
      <c r="G9" s="8" t="str">
        <f>VLOOKUP(C9,Spisok!$A$1:$AA$9671,4,0)</f>
        <v>LAT</v>
      </c>
      <c r="H9" s="10">
        <v>158.59936401152768</v>
      </c>
      <c r="I9" s="10">
        <v>139.7128478910154</v>
      </c>
      <c r="J9" s="10">
        <v>109.15204459701691</v>
      </c>
      <c r="K9" s="10">
        <f>LARGE(M9:V9,1)+LARGE(M9:V9,2)+LARGE(M9:V9,3)+LARGE(M9:V9,4)+LARGE(M9:V9,5)</f>
        <v>53.646388472611235</v>
      </c>
      <c r="L9" s="5">
        <f>SUM(H9:K9)</f>
        <v>461.11064497217126</v>
      </c>
      <c r="M9" s="10">
        <f>VLOOKUP(C9,игроки1,7,0)</f>
        <v>19.203578578578579</v>
      </c>
      <c r="N9" s="10">
        <f>VLOOKUP(C9,игроки1,9,0)</f>
        <v>17.585667036889799</v>
      </c>
      <c r="O9" s="10">
        <f>VLOOKUP(C9,игроки1,11,0)</f>
        <v>16.857142857142858</v>
      </c>
      <c r="P9" s="10">
        <f>VLOOKUP(C9,игроки1,13,0)</f>
        <v>0</v>
      </c>
      <c r="Q9" s="10">
        <f>VLOOKUP(C9,игроки1,15,0)</f>
        <v>0</v>
      </c>
      <c r="R9" s="10">
        <f>VLOOKUP(C9,игроки1,17,0)</f>
        <v>0</v>
      </c>
      <c r="S9" s="10">
        <f>VLOOKUP(C9,игроки1,19,0)</f>
        <v>0</v>
      </c>
      <c r="T9" s="18">
        <f>VLOOKUP(Таблица2[[#This Row],[Surname Name]],Spisok!$A$5:$AA$2250,21,0)</f>
        <v>0</v>
      </c>
      <c r="U9" s="10">
        <f>VLOOKUP(C9,игроки1,21,0)</f>
        <v>0</v>
      </c>
      <c r="V9" s="18">
        <f>VLOOKUP(C9,игроки1,25,0)</f>
        <v>0</v>
      </c>
      <c r="W9" s="16">
        <f>COUNTIFS(M9:V9,"&gt;0")</f>
        <v>3</v>
      </c>
    </row>
    <row r="10" spans="1:23" ht="12.75" customHeight="1">
      <c r="A10" s="13">
        <v>6</v>
      </c>
      <c r="B10" s="13">
        <v>5</v>
      </c>
      <c r="C10" s="9" t="s">
        <v>73</v>
      </c>
      <c r="D10" s="9" t="s">
        <v>226</v>
      </c>
      <c r="E10" s="14">
        <f>VLOOKUP(C10,Spisok!$A$1:$AA$9671,5,0)</f>
        <v>1654.996748349691</v>
      </c>
      <c r="F10" s="8" t="str">
        <f>VLOOKUP(C10,Spisok!$A$1:$AA$9671,2,0)</f>
        <v>IM</v>
      </c>
      <c r="G10" s="8" t="str">
        <f>VLOOKUP(C10,Spisok!$A$1:$AA$9671,4,0)</f>
        <v>LAT</v>
      </c>
      <c r="H10" s="10">
        <v>20.848250818330605</v>
      </c>
      <c r="I10" s="10">
        <v>161.42656244187921</v>
      </c>
      <c r="J10" s="10">
        <v>142.92567445609015</v>
      </c>
      <c r="K10" s="10">
        <f>LARGE(M10:V10,1)+LARGE(M10:V10,2)+LARGE(M10:V10,3)+LARGE(M10:V10,4)+LARGE(M10:V10,5)</f>
        <v>76.444841563588326</v>
      </c>
      <c r="L10" s="5">
        <f>SUM(H10:K10)</f>
        <v>401.6453292798883</v>
      </c>
      <c r="M10" s="10">
        <f>VLOOKUP(C10,игроки1,7,0)</f>
        <v>28.662873399715501</v>
      </c>
      <c r="N10" s="10">
        <f>VLOOKUP(C10,игроки1,9,0)</f>
        <v>19.352561313413343</v>
      </c>
      <c r="O10" s="10">
        <f>VLOOKUP(C10,игроки1,11,0)</f>
        <v>28.429406850459483</v>
      </c>
      <c r="P10" s="10">
        <f>VLOOKUP(C10,игроки1,13,0)</f>
        <v>0</v>
      </c>
      <c r="Q10" s="10">
        <f>VLOOKUP(C10,игроки1,15,0)</f>
        <v>0</v>
      </c>
      <c r="R10" s="10">
        <f>VLOOKUP(C10,игроки1,17,0)</f>
        <v>0</v>
      </c>
      <c r="S10" s="10">
        <f>VLOOKUP(C10,игроки1,19,0)</f>
        <v>0</v>
      </c>
      <c r="T10" s="18">
        <f>VLOOKUP(Таблица2[[#This Row],[Surname Name]],Spisok!$A$5:$AA$2250,21,0)</f>
        <v>0</v>
      </c>
      <c r="U10" s="10">
        <f>VLOOKUP(C10,игроки1,21,0)</f>
        <v>0</v>
      </c>
      <c r="V10" s="18">
        <f>VLOOKUP(C10,игроки1,25,0)</f>
        <v>0</v>
      </c>
      <c r="W10" s="16">
        <f>COUNTIFS(M10:V10,"&gt;0")</f>
        <v>3</v>
      </c>
    </row>
    <row r="11" spans="1:23" ht="12.75" customHeight="1">
      <c r="A11" s="13">
        <v>7</v>
      </c>
      <c r="B11" s="13">
        <v>8</v>
      </c>
      <c r="C11" s="9" t="s">
        <v>262</v>
      </c>
      <c r="D11" s="14" t="s">
        <v>286</v>
      </c>
      <c r="E11" s="14">
        <f>VLOOKUP(C11,Spisok!$A$1:$AA$9671,5,0)</f>
        <v>1605.28967963542</v>
      </c>
      <c r="F11" s="8" t="str">
        <f>VLOOKUP(C11,Spisok!$A$1:$AA$9671,2,0)</f>
        <v>IM</v>
      </c>
      <c r="G11" s="8" t="str">
        <f>VLOOKUP(C11,Spisok!$A$1:$AA$9671,4,0)</f>
        <v>LAT</v>
      </c>
      <c r="H11" s="10">
        <v>52.9256721801883</v>
      </c>
      <c r="I11" s="10">
        <v>131.23143063083842</v>
      </c>
      <c r="J11" s="10">
        <v>132.09522093115234</v>
      </c>
      <c r="K11" s="10">
        <f>LARGE(M11:V11,1)+LARGE(M11:V11,2)+LARGE(M11:V11,3)+LARGE(M11:V11,4)+LARGE(M11:V11,5)</f>
        <v>66.56645576565532</v>
      </c>
      <c r="L11" s="5">
        <f>SUM(H11:K11)</f>
        <v>382.81877950783439</v>
      </c>
      <c r="M11" s="10">
        <f>VLOOKUP(C11,игроки1,7,0)</f>
        <v>33.639254227489523</v>
      </c>
      <c r="N11" s="10">
        <f>VLOOKUP(C11,игроки1,9,0)</f>
        <v>12.58115007410192</v>
      </c>
      <c r="O11" s="10">
        <f>VLOOKUP(C11,игроки1,11,0)</f>
        <v>20.346051464063887</v>
      </c>
      <c r="P11" s="10">
        <f>VLOOKUP(C11,игроки1,13,0)</f>
        <v>0</v>
      </c>
      <c r="Q11" s="10">
        <f>VLOOKUP(C11,игроки1,15,0)</f>
        <v>0</v>
      </c>
      <c r="R11" s="10">
        <f>VLOOKUP(C11,игроки1,17,0)</f>
        <v>0</v>
      </c>
      <c r="S11" s="10">
        <f>VLOOKUP(C11,игроки1,19,0)</f>
        <v>0</v>
      </c>
      <c r="T11" s="18">
        <f>VLOOKUP(Таблица2[[#This Row],[Surname Name]],Spisok!$A$5:$AA$2250,21,0)</f>
        <v>0</v>
      </c>
      <c r="U11" s="10">
        <f>VLOOKUP(C11,игроки1,21,0)</f>
        <v>0</v>
      </c>
      <c r="V11" s="18">
        <f>VLOOKUP(C11,игроки1,25,0)</f>
        <v>0</v>
      </c>
      <c r="W11" s="16">
        <f>COUNTIFS(M11:V11,"&gt;0")</f>
        <v>3</v>
      </c>
    </row>
    <row r="12" spans="1:23" ht="12.75" customHeight="1">
      <c r="A12" s="13">
        <v>8</v>
      </c>
      <c r="B12" s="13">
        <v>2</v>
      </c>
      <c r="C12" s="9" t="s">
        <v>334</v>
      </c>
      <c r="D12" s="9" t="s">
        <v>335</v>
      </c>
      <c r="E12" s="14">
        <f>VLOOKUP(C12,Spisok!$A$1:$AA$9671,5,0)</f>
        <v>1750.2732695520613</v>
      </c>
      <c r="F12" s="8" t="str">
        <f>VLOOKUP(C12,Spisok!$A$1:$AA$9671,2,0)</f>
        <v>IGM</v>
      </c>
      <c r="G12" s="8" t="str">
        <f>VLOOKUP(C12,Spisok!$A$1:$AA$9671,4,0)</f>
        <v>LAT</v>
      </c>
      <c r="H12" s="10">
        <v>0</v>
      </c>
      <c r="I12" s="10">
        <v>74.537069357345842</v>
      </c>
      <c r="J12" s="10">
        <v>220.66992905042844</v>
      </c>
      <c r="K12" s="10">
        <f>LARGE(M12:V12,1)+LARGE(M12:V12,2)+LARGE(M12:V12,3)+LARGE(M12:V12,4)+LARGE(M12:V12,5)</f>
        <v>79.801231682969558</v>
      </c>
      <c r="L12" s="5">
        <f>SUM(H12:K12)</f>
        <v>375.00823009074384</v>
      </c>
      <c r="M12" s="10">
        <f>VLOOKUP(C12,игроки1,7,0)</f>
        <v>0</v>
      </c>
      <c r="N12" s="10">
        <f>VLOOKUP(C12,игроки1,9,0)</f>
        <v>29.801231682969551</v>
      </c>
      <c r="O12" s="10">
        <f>VLOOKUP(C12,игроки1,11,0)</f>
        <v>50</v>
      </c>
      <c r="P12" s="10">
        <f>VLOOKUP(C12,игроки1,13,0)</f>
        <v>0</v>
      </c>
      <c r="Q12" s="10">
        <f>VLOOKUP(C12,игроки1,15,0)</f>
        <v>0</v>
      </c>
      <c r="R12" s="10">
        <f>VLOOKUP(C12,игроки1,17,0)</f>
        <v>0</v>
      </c>
      <c r="S12" s="10">
        <f>VLOOKUP(C12,игроки1,19,0)</f>
        <v>0</v>
      </c>
      <c r="T12" s="18">
        <f>VLOOKUP(Таблица2[[#This Row],[Surname Name]],Spisok!$A$5:$AA$2250,21,0)</f>
        <v>0</v>
      </c>
      <c r="U12" s="10">
        <f>VLOOKUP(C12,игроки1,21,0)</f>
        <v>0</v>
      </c>
      <c r="V12" s="18">
        <f>VLOOKUP(C12,игроки1,25,0)</f>
        <v>0</v>
      </c>
      <c r="W12" s="16">
        <f>COUNTIFS(M12:V12,"&gt;0")</f>
        <v>2</v>
      </c>
    </row>
    <row r="13" spans="1:23" ht="12.75" customHeight="1">
      <c r="A13" s="13">
        <v>9</v>
      </c>
      <c r="B13" s="13">
        <v>12</v>
      </c>
      <c r="C13" s="9" t="s">
        <v>237</v>
      </c>
      <c r="D13" s="9" t="s">
        <v>278</v>
      </c>
      <c r="E13" s="14">
        <f>VLOOKUP(C13,Spisok!$A$1:$AA$9671,5,0)</f>
        <v>1579.5937751524291</v>
      </c>
      <c r="F13" s="8" t="str">
        <f>VLOOKUP(C13,Spisok!$A$1:$AA$9671,2,0)</f>
        <v>IM</v>
      </c>
      <c r="G13" s="8" t="str">
        <f>VLOOKUP(C13,Spisok!$A$1:$AA$9671,4,0)</f>
        <v>LAT</v>
      </c>
      <c r="H13" s="10">
        <v>153.52581423912309</v>
      </c>
      <c r="I13" s="10">
        <v>135.07439885514214</v>
      </c>
      <c r="J13" s="10">
        <v>29.06873169262467</v>
      </c>
      <c r="K13" s="10">
        <f>LARGE(M13:V13,1)+LARGE(M13:V13,2)+LARGE(M13:V13,3)+LARGE(M13:V13,4)+LARGE(M13:V13,5)</f>
        <v>45.040170194153248</v>
      </c>
      <c r="L13" s="5">
        <f>SUM(H13:K13)</f>
        <v>362.70911498104311</v>
      </c>
      <c r="M13" s="10">
        <f>VLOOKUP(C13,игроки1,7,0)</f>
        <v>20.899288034837905</v>
      </c>
      <c r="N13" s="10">
        <f>VLOOKUP(C13,игроки1,9,0)</f>
        <v>0</v>
      </c>
      <c r="O13" s="10">
        <f>VLOOKUP(C13,игроки1,11,0)</f>
        <v>24.140882159315339</v>
      </c>
      <c r="P13" s="10">
        <f>VLOOKUP(C13,игроки1,13,0)</f>
        <v>0</v>
      </c>
      <c r="Q13" s="10">
        <f>VLOOKUP(C13,игроки1,15,0)</f>
        <v>0</v>
      </c>
      <c r="R13" s="10">
        <f>VLOOKUP(C13,игроки1,17,0)</f>
        <v>0</v>
      </c>
      <c r="S13" s="10">
        <f>VLOOKUP(C13,игроки1,19,0)</f>
        <v>0</v>
      </c>
      <c r="T13" s="18">
        <f>VLOOKUP(Таблица2[[#This Row],[Surname Name]],Spisok!$A$5:$AA$2250,21,0)</f>
        <v>0</v>
      </c>
      <c r="U13" s="10">
        <f>VLOOKUP(C13,игроки1,21,0)</f>
        <v>0</v>
      </c>
      <c r="V13" s="18">
        <f>VLOOKUP(C13,игроки1,25,0)</f>
        <v>0</v>
      </c>
      <c r="W13" s="16">
        <f>COUNTIFS(M13:V13,"&gt;0")</f>
        <v>2</v>
      </c>
    </row>
    <row r="14" spans="1:23" ht="12.75" customHeight="1">
      <c r="A14" s="13">
        <v>10</v>
      </c>
      <c r="B14" s="13">
        <v>13</v>
      </c>
      <c r="C14" s="9" t="s">
        <v>54</v>
      </c>
      <c r="D14" s="9" t="s">
        <v>218</v>
      </c>
      <c r="E14" s="9">
        <f>VLOOKUP(C14,Spisok!$A$1:$AA$9671,5,0)</f>
        <v>1598.8122830280358</v>
      </c>
      <c r="F14" s="8" t="str">
        <f>VLOOKUP(C14,Spisok!$A$1:$AA$9671,2,0)</f>
        <v>IGM</v>
      </c>
      <c r="G14" s="8" t="str">
        <f>VLOOKUP(C14,Spisok!$A$1:$AA$9671,4,0)</f>
        <v>LAT</v>
      </c>
      <c r="H14" s="10">
        <v>166.48472997354884</v>
      </c>
      <c r="I14" s="10">
        <v>50.730825155598311</v>
      </c>
      <c r="J14" s="10">
        <v>42.462219703791206</v>
      </c>
      <c r="K14" s="10">
        <f>LARGE(M14:V14,1)+LARGE(M14:V14,2)+LARGE(M14:V14,3)+LARGE(M14:V14,4)+LARGE(M14:V14,5)</f>
        <v>48.923249494722356</v>
      </c>
      <c r="L14" s="5">
        <f>SUM(H14:K14)</f>
        <v>308.60102432766075</v>
      </c>
      <c r="M14" s="10">
        <f>VLOOKUP(C14,игроки1,7,0)</f>
        <v>22.669686732186733</v>
      </c>
      <c r="N14" s="10">
        <f>VLOOKUP(C14,игроки1,9,0)</f>
        <v>26.253562762535626</v>
      </c>
      <c r="O14" s="10">
        <f>VLOOKUP(C14,игроки1,11,0)</f>
        <v>0</v>
      </c>
      <c r="P14" s="10">
        <f>VLOOKUP(C14,игроки1,13,0)</f>
        <v>0</v>
      </c>
      <c r="Q14" s="10">
        <f>VLOOKUP(C14,игроки1,15,0)</f>
        <v>0</v>
      </c>
      <c r="R14" s="10">
        <f>VLOOKUP(C14,игроки1,17,0)</f>
        <v>0</v>
      </c>
      <c r="S14" s="10">
        <f>VLOOKUP(C14,игроки1,19,0)</f>
        <v>0</v>
      </c>
      <c r="T14" s="18">
        <f>VLOOKUP(Таблица2[[#This Row],[Surname Name]],Spisok!$A$5:$AA$2250,21,0)</f>
        <v>0</v>
      </c>
      <c r="U14" s="10">
        <f>VLOOKUP(C14,игроки1,21,0)</f>
        <v>0</v>
      </c>
      <c r="V14" s="18">
        <f>VLOOKUP(C14,игроки1,25,0)</f>
        <v>0</v>
      </c>
      <c r="W14" s="16">
        <f>COUNTIFS(M14:V14,"&gt;0")</f>
        <v>2</v>
      </c>
    </row>
    <row r="15" spans="1:23" ht="12.75" customHeight="1">
      <c r="A15" s="13">
        <v>11</v>
      </c>
      <c r="B15" s="13">
        <v>27</v>
      </c>
      <c r="C15" s="9" t="s">
        <v>275</v>
      </c>
      <c r="D15" s="14" t="s">
        <v>292</v>
      </c>
      <c r="E15" s="14">
        <f>VLOOKUP(C15,Spisok!$A$1:$AA$9671,5,0)</f>
        <v>1613.6824550360675</v>
      </c>
      <c r="F15" s="8" t="str">
        <f>VLOOKUP(C15,Spisok!$A$1:$AA$9671,2,0)</f>
        <v>IM</v>
      </c>
      <c r="G15" s="8" t="str">
        <f>VLOOKUP(C15,Spisok!$A$1:$AA$9671,4,0)</f>
        <v>LAT</v>
      </c>
      <c r="H15" s="10">
        <v>80.11654142725385</v>
      </c>
      <c r="I15" s="10">
        <v>152.40945491363672</v>
      </c>
      <c r="J15" s="10">
        <v>41.453001537891183</v>
      </c>
      <c r="K15" s="10">
        <f>LARGE(M15:V15,1)+LARGE(M15:V15,2)+LARGE(M15:V15,3)+LARGE(M15:V15,4)+LARGE(M15:V15,5)</f>
        <v>20.261777586947186</v>
      </c>
      <c r="L15" s="5">
        <f>SUM(H15:K15)</f>
        <v>294.24077546572892</v>
      </c>
      <c r="M15" s="10">
        <f>VLOOKUP(C15,игроки1,7,0)</f>
        <v>0</v>
      </c>
      <c r="N15" s="10">
        <f>VLOOKUP(C15,игроки1,9,0)</f>
        <v>20.261777586947186</v>
      </c>
      <c r="O15" s="10">
        <f>VLOOKUP(C15,игроки1,11,0)</f>
        <v>0</v>
      </c>
      <c r="P15" s="10">
        <f>VLOOKUP(C15,игроки1,13,0)</f>
        <v>0</v>
      </c>
      <c r="Q15" s="10">
        <f>VLOOKUP(C15,игроки1,15,0)</f>
        <v>0</v>
      </c>
      <c r="R15" s="10">
        <f>VLOOKUP(C15,игроки1,17,0)</f>
        <v>0</v>
      </c>
      <c r="S15" s="10">
        <f>VLOOKUP(C15,игроки1,19,0)</f>
        <v>0</v>
      </c>
      <c r="T15" s="18">
        <f>VLOOKUP(Таблица2[[#This Row],[Surname Name]],Spisok!$A$5:$AA$2250,21,0)</f>
        <v>0</v>
      </c>
      <c r="U15" s="10">
        <f>VLOOKUP(C15,игроки1,21,0)</f>
        <v>0</v>
      </c>
      <c r="V15" s="18">
        <f>VLOOKUP(C15,игроки1,25,0)</f>
        <v>0</v>
      </c>
      <c r="W15" s="16">
        <f>COUNTIFS(M15:V15,"&gt;0")</f>
        <v>1</v>
      </c>
    </row>
    <row r="16" spans="1:23" ht="12.75" customHeight="1">
      <c r="A16" s="13">
        <v>12</v>
      </c>
      <c r="B16" s="13">
        <v>15</v>
      </c>
      <c r="C16" s="9" t="s">
        <v>349</v>
      </c>
      <c r="D16" s="9" t="s">
        <v>230</v>
      </c>
      <c r="E16" s="14">
        <f>VLOOKUP(C16,Spisok!$A$1:$AA$9671,5,0)</f>
        <v>1615.5586523973129</v>
      </c>
      <c r="F16" s="8" t="str">
        <f>VLOOKUP(C16,Spisok!$A$1:$AA$9671,2,0)</f>
        <v>IM</v>
      </c>
      <c r="G16" s="8" t="str">
        <f>VLOOKUP(C16,Spisok!$A$1:$AA$9671,4,0)</f>
        <v>LAT</v>
      </c>
      <c r="H16" s="10">
        <v>42.009297927665273</v>
      </c>
      <c r="I16" s="10">
        <v>96.581163678665021</v>
      </c>
      <c r="J16" s="10">
        <v>83.181941368444924</v>
      </c>
      <c r="K16" s="10">
        <f>LARGE(M16:V16,1)+LARGE(M16:V16,2)+LARGE(M16:V16,3)+LARGE(M16:V16,4)+LARGE(M16:V16,5)</f>
        <v>45.725711742612788</v>
      </c>
      <c r="L16" s="5">
        <f>SUM(H16:K16)</f>
        <v>267.49811471738803</v>
      </c>
      <c r="M16" s="10">
        <f>VLOOKUP(C16,игроки1,7,0)</f>
        <v>24.534534534534533</v>
      </c>
      <c r="N16" s="10">
        <f>VLOOKUP(C16,игроки1,9,0)</f>
        <v>21.191177208078258</v>
      </c>
      <c r="O16" s="10">
        <f>VLOOKUP(C16,игроки1,11,0)</f>
        <v>0</v>
      </c>
      <c r="P16" s="10">
        <f>VLOOKUP(C16,игроки1,13,0)</f>
        <v>0</v>
      </c>
      <c r="Q16" s="10">
        <f>VLOOKUP(C16,игроки1,15,0)</f>
        <v>0</v>
      </c>
      <c r="R16" s="10">
        <f>VLOOKUP(C16,игроки1,17,0)</f>
        <v>0</v>
      </c>
      <c r="S16" s="10">
        <f>VLOOKUP(C16,игроки1,19,0)</f>
        <v>0</v>
      </c>
      <c r="T16" s="18">
        <f>VLOOKUP(Таблица2[[#This Row],[Surname Name]],Spisok!$A$5:$AA$2250,21,0)</f>
        <v>0</v>
      </c>
      <c r="U16" s="10">
        <f>VLOOKUP(C16,игроки1,21,0)</f>
        <v>0</v>
      </c>
      <c r="V16" s="18">
        <f>VLOOKUP(C16,игроки1,25,0)</f>
        <v>0</v>
      </c>
      <c r="W16" s="16">
        <f>COUNTIFS(M16:V16,"&gt;0")</f>
        <v>2</v>
      </c>
    </row>
    <row r="17" spans="1:23" ht="12.75" customHeight="1">
      <c r="A17" s="13">
        <v>13</v>
      </c>
      <c r="B17" s="13">
        <v>37</v>
      </c>
      <c r="C17" s="14" t="s">
        <v>164</v>
      </c>
      <c r="D17" s="14" t="s">
        <v>167</v>
      </c>
      <c r="E17" s="9">
        <f>VLOOKUP(C17,Spisok!$A$1:$AA$9671,5,0)</f>
        <v>1504.7998398362918</v>
      </c>
      <c r="F17" s="8" t="str">
        <f>VLOOKUP(C17,Spisok!$A$1:$AA$9671,2,0)</f>
        <v>IM</v>
      </c>
      <c r="G17" s="8" t="str">
        <f>VLOOKUP(C17,Spisok!$A$1:$AA$9671,4,0)</f>
        <v>EST</v>
      </c>
      <c r="H17" s="10">
        <v>129.88033202716264</v>
      </c>
      <c r="I17" s="10">
        <v>108.85847943243715</v>
      </c>
      <c r="J17" s="10">
        <v>9.246464132709951</v>
      </c>
      <c r="K17" s="10">
        <f>LARGE(M17:V17,1)+LARGE(M17:V17,2)+LARGE(M17:V17,3)+LARGE(M17:V17,4)+LARGE(M17:V17,5)</f>
        <v>13.391562086144919</v>
      </c>
      <c r="L17" s="5">
        <f>SUM(H17:K17)</f>
        <v>261.37683767845465</v>
      </c>
      <c r="M17" s="10">
        <f>VLOOKUP(C17,игроки1,7,0)</f>
        <v>0</v>
      </c>
      <c r="N17" s="10">
        <f>VLOOKUP(C17,игроки1,9,0)</f>
        <v>13.391562086144919</v>
      </c>
      <c r="O17" s="10">
        <f>VLOOKUP(C17,игроки1,11,0)</f>
        <v>0</v>
      </c>
      <c r="P17" s="10">
        <f>VLOOKUP(C17,игроки1,13,0)</f>
        <v>0</v>
      </c>
      <c r="Q17" s="10">
        <f>VLOOKUP(C17,игроки1,15,0)</f>
        <v>0</v>
      </c>
      <c r="R17" s="10">
        <f>VLOOKUP(C17,игроки1,17,0)</f>
        <v>0</v>
      </c>
      <c r="S17" s="10">
        <f>VLOOKUP(C17,игроки1,19,0)</f>
        <v>0</v>
      </c>
      <c r="T17" s="18">
        <f>VLOOKUP(Таблица2[[#This Row],[Surname Name]],Spisok!$A$5:$AA$2250,21,0)</f>
        <v>0</v>
      </c>
      <c r="U17" s="10">
        <f>VLOOKUP(C17,игроки1,21,0)</f>
        <v>0</v>
      </c>
      <c r="V17" s="18">
        <f>VLOOKUP(C17,игроки1,25,0)</f>
        <v>0</v>
      </c>
      <c r="W17" s="16">
        <f>COUNTIFS(M17:V17,"&gt;0")</f>
        <v>1</v>
      </c>
    </row>
    <row r="18" spans="1:23" ht="12.75" customHeight="1">
      <c r="A18" s="13">
        <v>14</v>
      </c>
      <c r="B18" s="13"/>
      <c r="C18" s="9" t="s">
        <v>355</v>
      </c>
      <c r="D18" s="9" t="s">
        <v>229</v>
      </c>
      <c r="E18" s="46">
        <f>VLOOKUP(C18,Spisok!$A$1:$AA$9671,5,0)</f>
        <v>1685.6813520527371</v>
      </c>
      <c r="F18" s="8" t="str">
        <f>VLOOKUP(C18,Spisok!$A$1:$AA$9671,2,0)</f>
        <v>IGM</v>
      </c>
      <c r="G18" s="8" t="str">
        <f>VLOOKUP(C18,Spisok!$A$1:$AA$9671,4,0)</f>
        <v>LAT</v>
      </c>
      <c r="H18" s="10">
        <v>187.12805698275781</v>
      </c>
      <c r="I18" s="10">
        <v>66.715417698769258</v>
      </c>
      <c r="J18" s="10">
        <v>0</v>
      </c>
      <c r="K18" s="10">
        <f>LARGE(M18:V18,1)+LARGE(M18:V18,2)+LARGE(M18:V18,3)+LARGE(M18:V18,4)+LARGE(M18:V18,5)</f>
        <v>0</v>
      </c>
      <c r="L18" s="5">
        <f>SUM(H18:K18)</f>
        <v>253.84347468152708</v>
      </c>
      <c r="M18" s="10">
        <f>VLOOKUP(C18,игроки1,7,0)</f>
        <v>0</v>
      </c>
      <c r="N18" s="10">
        <f>VLOOKUP(C18,игроки1,9,0)</f>
        <v>0</v>
      </c>
      <c r="O18" s="10">
        <f>VLOOKUP(C18,игроки1,11,0)</f>
        <v>0</v>
      </c>
      <c r="P18" s="10">
        <f>VLOOKUP(C18,игроки1,13,0)</f>
        <v>0</v>
      </c>
      <c r="Q18" s="10">
        <f>VLOOKUP(C18,игроки1,15,0)</f>
        <v>0</v>
      </c>
      <c r="R18" s="10">
        <f>VLOOKUP(C18,игроки1,17,0)</f>
        <v>0</v>
      </c>
      <c r="S18" s="10">
        <f>VLOOKUP(C18,игроки1,19,0)</f>
        <v>0</v>
      </c>
      <c r="T18" s="18">
        <f>VLOOKUP(Таблица2[[#This Row],[Surname Name]],Spisok!$A$5:$AA$2250,21,0)</f>
        <v>0</v>
      </c>
      <c r="U18" s="10">
        <f>VLOOKUP(C18,игроки1,21,0)</f>
        <v>0</v>
      </c>
      <c r="V18" s="18">
        <f>VLOOKUP(C18,игроки1,25,0)</f>
        <v>0</v>
      </c>
      <c r="W18" s="16">
        <f>COUNTIFS(M18:V18,"&gt;0")</f>
        <v>0</v>
      </c>
    </row>
    <row r="19" spans="1:23" ht="12.75" customHeight="1">
      <c r="A19" s="13">
        <v>15</v>
      </c>
      <c r="B19" s="13">
        <v>38</v>
      </c>
      <c r="C19" s="9" t="s">
        <v>125</v>
      </c>
      <c r="D19" s="9" t="s">
        <v>146</v>
      </c>
      <c r="E19" s="9">
        <f>VLOOKUP(C19,Spisok!$A$1:$AA$9671,5,0)</f>
        <v>1437.4927188420929</v>
      </c>
      <c r="F19" s="8" t="str">
        <f>VLOOKUP(C19,Spisok!$A$1:$AA$9671,2,0)</f>
        <v>IM</v>
      </c>
      <c r="G19" s="8" t="str">
        <f>VLOOKUP(C19,Spisok!$A$1:$AA$9671,4,0)</f>
        <v>EST</v>
      </c>
      <c r="H19" s="10">
        <v>88.440360203380195</v>
      </c>
      <c r="I19" s="10">
        <v>72.01147563457593</v>
      </c>
      <c r="J19" s="10">
        <v>79.454225912077447</v>
      </c>
      <c r="K19" s="10">
        <f>LARGE(M19:V19,1)+LARGE(M19:V19,2)+LARGE(M19:V19,3)+LARGE(M19:V19,4)+LARGE(M19:V19,5)</f>
        <v>12.431821443041905</v>
      </c>
      <c r="L19" s="5">
        <f>SUM(H19:K19)</f>
        <v>252.3378831930755</v>
      </c>
      <c r="M19" s="10">
        <f>VLOOKUP(C19,игроки1,7,0)</f>
        <v>1.4502002002002001</v>
      </c>
      <c r="N19" s="10">
        <f>VLOOKUP(C19,игроки1,9,0)</f>
        <v>10.981621242841705</v>
      </c>
      <c r="O19" s="10">
        <f>VLOOKUP(C19,игроки1,11,0)</f>
        <v>0</v>
      </c>
      <c r="P19" s="10">
        <f>VLOOKUP(C19,игроки1,13,0)</f>
        <v>0</v>
      </c>
      <c r="Q19" s="10">
        <f>VLOOKUP(C19,игроки1,15,0)</f>
        <v>0</v>
      </c>
      <c r="R19" s="10">
        <f>VLOOKUP(C19,игроки1,17,0)</f>
        <v>0</v>
      </c>
      <c r="S19" s="10">
        <f>VLOOKUP(C19,игроки1,19,0)</f>
        <v>0</v>
      </c>
      <c r="T19" s="18">
        <f>VLOOKUP(Таблица2[[#This Row],[Surname Name]],Spisok!$A$5:$AA$2250,21,0)</f>
        <v>0</v>
      </c>
      <c r="U19" s="10">
        <f>VLOOKUP(C19,игроки1,21,0)</f>
        <v>0</v>
      </c>
      <c r="V19" s="18">
        <f>VLOOKUP(C19,игроки1,25,0)</f>
        <v>0</v>
      </c>
      <c r="W19" s="16">
        <f>COUNTIFS(M19:V19,"&gt;0")</f>
        <v>2</v>
      </c>
    </row>
    <row r="20" spans="1:23" ht="12.75" customHeight="1">
      <c r="A20" s="13">
        <v>16</v>
      </c>
      <c r="B20" s="13">
        <v>46</v>
      </c>
      <c r="C20" s="14" t="s">
        <v>171</v>
      </c>
      <c r="D20" s="14" t="s">
        <v>280</v>
      </c>
      <c r="E20" s="14">
        <f>VLOOKUP(C20,Spisok!$A$1:$AA$9671,5,0)</f>
        <v>1550.4082063358369</v>
      </c>
      <c r="F20" s="8" t="str">
        <f>VLOOKUP(C20,Spisok!$A$1:$AA$9671,2,0)</f>
        <v>IM</v>
      </c>
      <c r="G20" s="8" t="str">
        <f>VLOOKUP(C20,Spisok!$A$1:$AA$9671,4,0)</f>
        <v>EST</v>
      </c>
      <c r="H20" s="42">
        <v>133.53049121704021</v>
      </c>
      <c r="I20" s="42">
        <v>84.653224305129655</v>
      </c>
      <c r="J20" s="42">
        <v>0</v>
      </c>
      <c r="K20" s="10">
        <f>LARGE(M20:V20,1)+LARGE(M20:V20,2)+LARGE(M20:V20,3)+LARGE(M20:V20,4)+LARGE(M20:V20,5)</f>
        <v>6.3111655917614575</v>
      </c>
      <c r="L20" s="5">
        <f>SUM(H20:K20)</f>
        <v>224.49488111393131</v>
      </c>
      <c r="M20" s="10">
        <f>VLOOKUP(C20,игроки1,7,0)</f>
        <v>0</v>
      </c>
      <c r="N20" s="10">
        <f>VLOOKUP(C20,игроки1,9,0)</f>
        <v>6.3111655917614575</v>
      </c>
      <c r="O20" s="10">
        <f>VLOOKUP(C20,игроки1,11,0)</f>
        <v>0</v>
      </c>
      <c r="P20" s="10">
        <f>VLOOKUP(C20,игроки1,13,0)</f>
        <v>0</v>
      </c>
      <c r="Q20" s="10">
        <f>VLOOKUP(C20,игроки1,15,0)</f>
        <v>0</v>
      </c>
      <c r="R20" s="10">
        <f>VLOOKUP(C20,игроки1,17,0)</f>
        <v>0</v>
      </c>
      <c r="S20" s="10">
        <f>VLOOKUP(C20,игроки1,19,0)</f>
        <v>0</v>
      </c>
      <c r="T20" s="18">
        <f>VLOOKUP(Таблица2[[#This Row],[Surname Name]],Spisok!$A$5:$AA$2250,21,0)</f>
        <v>0</v>
      </c>
      <c r="U20" s="10">
        <f>VLOOKUP(C20,игроки1,21,0)</f>
        <v>0</v>
      </c>
      <c r="V20" s="18">
        <f>VLOOKUP(C20,игроки1,25,0)</f>
        <v>0</v>
      </c>
      <c r="W20" s="16">
        <f>COUNTIFS(M20:V20,"&gt;0")</f>
        <v>1</v>
      </c>
    </row>
    <row r="21" spans="1:23" ht="12.75" customHeight="1">
      <c r="A21" s="13">
        <v>17</v>
      </c>
      <c r="B21" s="13">
        <v>9</v>
      </c>
      <c r="C21" s="9" t="s">
        <v>354</v>
      </c>
      <c r="D21" s="9" t="s">
        <v>228</v>
      </c>
      <c r="E21" s="14">
        <f>VLOOKUP(C21,Spisok!$A$1:$AA$9671,5,0)</f>
        <v>1687.8507980622076</v>
      </c>
      <c r="F21" s="8">
        <f>VLOOKUP(C21,Spisok!$A$1:$AA$9671,2,0)</f>
        <v>0</v>
      </c>
      <c r="G21" s="8" t="str">
        <f>VLOOKUP(C21,Spisok!$A$1:$AA$9671,4,0)</f>
        <v>LAT</v>
      </c>
      <c r="H21" s="10">
        <v>0</v>
      </c>
      <c r="I21" s="10">
        <v>88.365830943464715</v>
      </c>
      <c r="J21" s="10">
        <v>61.465125520197006</v>
      </c>
      <c r="K21" s="10">
        <f>LARGE(M21:V21,1)+LARGE(M21:V21,2)+LARGE(M21:V21,3)+LARGE(M21:V21,4)+LARGE(M21:V21,5)</f>
        <v>59.034062786766214</v>
      </c>
      <c r="L21" s="5">
        <f>SUM(H21:K21)</f>
        <v>208.86501925042793</v>
      </c>
      <c r="M21" s="10">
        <f>VLOOKUP(C21,игроки1,7,0)</f>
        <v>26.52027027027027</v>
      </c>
      <c r="N21" s="10">
        <f>VLOOKUP(C21,игроки1,9,0)</f>
        <v>32.513792516495947</v>
      </c>
      <c r="O21" s="10">
        <f>VLOOKUP(C21,игроки1,11,0)</f>
        <v>0</v>
      </c>
      <c r="P21" s="10">
        <f>VLOOKUP(C21,игроки1,13,0)</f>
        <v>0</v>
      </c>
      <c r="Q21" s="10">
        <f>VLOOKUP(C21,игроки1,15,0)</f>
        <v>0</v>
      </c>
      <c r="R21" s="10">
        <f>VLOOKUP(C21,игроки1,17,0)</f>
        <v>0</v>
      </c>
      <c r="S21" s="10">
        <f>VLOOKUP(C21,игроки1,19,0)</f>
        <v>0</v>
      </c>
      <c r="T21" s="18">
        <f>VLOOKUP(Таблица2[[#This Row],[Surname Name]],Spisok!$A$5:$AA$2250,21,0)</f>
        <v>0</v>
      </c>
      <c r="U21" s="10">
        <f>VLOOKUP(C21,игроки1,21,0)</f>
        <v>0</v>
      </c>
      <c r="V21" s="18">
        <f>VLOOKUP(C21,игроки1,25,0)</f>
        <v>0</v>
      </c>
      <c r="W21" s="16">
        <f>COUNTIFS(M21:V21,"&gt;0")</f>
        <v>2</v>
      </c>
    </row>
    <row r="22" spans="1:23" ht="12.75" customHeight="1">
      <c r="A22" s="13">
        <v>18</v>
      </c>
      <c r="B22" s="13"/>
      <c r="C22" s="9" t="s">
        <v>209</v>
      </c>
      <c r="D22" s="9" t="s">
        <v>213</v>
      </c>
      <c r="E22" s="14">
        <f>VLOOKUP(C22,Spisok!$A$1:$AA$9671,5,0)</f>
        <v>1554</v>
      </c>
      <c r="F22" s="8">
        <f>VLOOKUP(C22,Spisok!$A$1:$AA$9671,2,0)</f>
        <v>0</v>
      </c>
      <c r="G22" s="8" t="str">
        <f>VLOOKUP(C22,Spisok!$A$1:$AA$9671,4,0)</f>
        <v>LAT</v>
      </c>
      <c r="H22" s="10">
        <v>55.836344291217017</v>
      </c>
      <c r="I22" s="10">
        <v>84.398494745285021</v>
      </c>
      <c r="J22" s="10">
        <v>60.471746593641001</v>
      </c>
      <c r="K22" s="10">
        <f>LARGE(M22:V22,1)+LARGE(M22:V22,2)+LARGE(M22:V22,3)+LARGE(M22:V22,4)+LARGE(M22:V22,5)</f>
        <v>0</v>
      </c>
      <c r="L22" s="5">
        <f>SUM(H22:K22)</f>
        <v>200.70658563014302</v>
      </c>
      <c r="M22" s="10">
        <f>VLOOKUP(C22,игроки1,7,0)</f>
        <v>0</v>
      </c>
      <c r="N22" s="10">
        <f>VLOOKUP(C22,игроки1,9,0)</f>
        <v>0</v>
      </c>
      <c r="O22" s="10">
        <f>VLOOKUP(C22,игроки1,11,0)</f>
        <v>0</v>
      </c>
      <c r="P22" s="10">
        <f>VLOOKUP(C22,игроки1,13,0)</f>
        <v>0</v>
      </c>
      <c r="Q22" s="10">
        <f>VLOOKUP(C22,игроки1,15,0)</f>
        <v>0</v>
      </c>
      <c r="R22" s="10">
        <f>VLOOKUP(C22,игроки1,17,0)</f>
        <v>0</v>
      </c>
      <c r="S22" s="10">
        <f>VLOOKUP(C22,игроки1,19,0)</f>
        <v>0</v>
      </c>
      <c r="T22" s="18">
        <f>VLOOKUP(Таблица2[[#This Row],[Surname Name]],Spisok!$A$5:$AA$2250,21,0)</f>
        <v>0</v>
      </c>
      <c r="U22" s="10">
        <f>VLOOKUP(C22,игроки1,21,0)</f>
        <v>0</v>
      </c>
      <c r="V22" s="18">
        <f>VLOOKUP(C22,игроки1,25,0)</f>
        <v>0</v>
      </c>
      <c r="W22" s="16">
        <f>COUNTIFS(M22:V22,"&gt;0")</f>
        <v>0</v>
      </c>
    </row>
    <row r="23" spans="1:23" ht="12.75" customHeight="1">
      <c r="A23" s="13">
        <v>19</v>
      </c>
      <c r="B23" s="13">
        <v>6</v>
      </c>
      <c r="C23" s="9" t="s">
        <v>326</v>
      </c>
      <c r="D23" s="9" t="s">
        <v>356</v>
      </c>
      <c r="E23" s="14">
        <f>VLOOKUP(C23,Spisok!$A$1:$AA$9671,5,0)</f>
        <v>1646.7289052650367</v>
      </c>
      <c r="F23" s="8">
        <f>VLOOKUP(C23,Spisok!$A$1:$AA$9671,2,0)</f>
        <v>0</v>
      </c>
      <c r="G23" s="8" t="str">
        <f>VLOOKUP(C23,Spisok!$A$1:$AA$9671,4,0)</f>
        <v>LAT</v>
      </c>
      <c r="H23" s="10"/>
      <c r="I23" s="10">
        <v>28.839623092744059</v>
      </c>
      <c r="J23" s="10">
        <v>99.174666200605486</v>
      </c>
      <c r="K23" s="10">
        <f>LARGE(M23:V23,1)+LARGE(M23:V23,2)+LARGE(M23:V23,3)+LARGE(M23:V23,4)+LARGE(M23:V23,5)</f>
        <v>68.640036573681854</v>
      </c>
      <c r="L23" s="5">
        <f>SUM(H23:K23)</f>
        <v>196.65432586703139</v>
      </c>
      <c r="M23" s="10">
        <f>VLOOKUP(C23,игроки1,7,0)</f>
        <v>44.510135135135137</v>
      </c>
      <c r="N23" s="10">
        <f>VLOOKUP(C23,игроки1,9,0)</f>
        <v>24.129901438546721</v>
      </c>
      <c r="O23" s="10">
        <f>VLOOKUP(C23,игроки1,11,0)</f>
        <v>0</v>
      </c>
      <c r="P23" s="10">
        <f>VLOOKUP(C23,игроки1,13,0)</f>
        <v>0</v>
      </c>
      <c r="Q23" s="10">
        <f>VLOOKUP(C23,игроки1,15,0)</f>
        <v>0</v>
      </c>
      <c r="R23" s="10">
        <f>VLOOKUP(C23,игроки1,17,0)</f>
        <v>0</v>
      </c>
      <c r="S23" s="10">
        <f>VLOOKUP(C23,игроки1,19,0)</f>
        <v>0</v>
      </c>
      <c r="T23" s="18">
        <f>VLOOKUP(Таблица2[[#This Row],[Surname Name]],Spisok!$A$5:$AA$2250,21,0)</f>
        <v>0</v>
      </c>
      <c r="U23" s="10">
        <f>VLOOKUP(C23,игроки1,21,0)</f>
        <v>0</v>
      </c>
      <c r="V23" s="18">
        <f>VLOOKUP(C23,игроки1,25,0)</f>
        <v>0</v>
      </c>
      <c r="W23" s="16">
        <f>COUNTIFS(M23:V23,"&gt;0")</f>
        <v>2</v>
      </c>
    </row>
    <row r="24" spans="1:23" ht="12.75" customHeight="1">
      <c r="A24" s="13">
        <v>20</v>
      </c>
      <c r="B24" s="13">
        <v>19</v>
      </c>
      <c r="C24" s="9" t="s">
        <v>91</v>
      </c>
      <c r="D24" s="9" t="s">
        <v>144</v>
      </c>
      <c r="E24" s="14">
        <f>VLOOKUP(C24,Spisok!$A$1:$AA$9671,5,0)</f>
        <v>1759.6461220956828</v>
      </c>
      <c r="F24" s="8" t="str">
        <f>VLOOKUP(C24,Spisok!$A$1:$AA$9671,2,0)</f>
        <v>IGM</v>
      </c>
      <c r="G24" s="8" t="str">
        <f>VLOOKUP(C24,Spisok!$A$1:$AA$9671,4,0)</f>
        <v>LAT</v>
      </c>
      <c r="H24" s="10">
        <v>108.84582789344695</v>
      </c>
      <c r="I24" s="10">
        <v>0</v>
      </c>
      <c r="J24" s="10">
        <v>50</v>
      </c>
      <c r="K24" s="10">
        <f>LARGE(M24:V24,1)+LARGE(M24:V24,2)+LARGE(M24:V24,3)+LARGE(M24:V24,4)+LARGE(M24:V24,5)</f>
        <v>34.014489758177682</v>
      </c>
      <c r="L24" s="5">
        <f>SUM(H24:K24)</f>
        <v>192.86031765162463</v>
      </c>
      <c r="M24" s="10">
        <f>VLOOKUP(C24,игроки1,7,0)</f>
        <v>0</v>
      </c>
      <c r="N24" s="10">
        <f>VLOOKUP(C24,игроки1,9,0)</f>
        <v>34.014489758177682</v>
      </c>
      <c r="O24" s="10">
        <f>VLOOKUP(C24,игроки1,11,0)</f>
        <v>0</v>
      </c>
      <c r="P24" s="10">
        <f>VLOOKUP(C24,игроки1,13,0)</f>
        <v>0</v>
      </c>
      <c r="Q24" s="10">
        <f>VLOOKUP(C24,игроки1,15,0)</f>
        <v>0</v>
      </c>
      <c r="R24" s="10">
        <f>VLOOKUP(C24,игроки1,17,0)</f>
        <v>0</v>
      </c>
      <c r="S24" s="10">
        <f>VLOOKUP(C24,игроки1,19,0)</f>
        <v>0</v>
      </c>
      <c r="T24" s="18">
        <f>VLOOKUP(Таблица2[[#This Row],[Surname Name]],Spisok!$A$5:$AA$2250,21,0)</f>
        <v>0</v>
      </c>
      <c r="U24" s="10">
        <f>VLOOKUP(C24,игроки1,21,0)</f>
        <v>0</v>
      </c>
      <c r="V24" s="18">
        <f>VLOOKUP(C24,игроки1,25,0)</f>
        <v>0</v>
      </c>
      <c r="W24" s="16">
        <f>COUNTIFS(M24:V24,"&gt;0")</f>
        <v>1</v>
      </c>
    </row>
    <row r="25" spans="1:23" ht="12.75" customHeight="1">
      <c r="A25" s="13">
        <v>21</v>
      </c>
      <c r="B25" s="13"/>
      <c r="C25" s="9" t="s">
        <v>342</v>
      </c>
      <c r="D25" s="9" t="s">
        <v>232</v>
      </c>
      <c r="E25" s="9">
        <f>VLOOKUP(C25,Spisok!$A$1:$AA$9671,5,0)</f>
        <v>1625</v>
      </c>
      <c r="F25" s="8" t="str">
        <f>VLOOKUP(C25,Spisok!$A$1:$AA$9671,2,0)</f>
        <v>IM</v>
      </c>
      <c r="G25" s="8" t="str">
        <f>VLOOKUP(C25,Spisok!$A$1:$AA$9671,4,0)</f>
        <v>LAT</v>
      </c>
      <c r="H25" s="10">
        <v>47.887381810612119</v>
      </c>
      <c r="I25" s="10">
        <v>53.042486005162289</v>
      </c>
      <c r="J25" s="10">
        <v>81.531456487766377</v>
      </c>
      <c r="K25" s="10">
        <f>LARGE(M25:V25,1)+LARGE(M25:V25,2)+LARGE(M25:V25,3)+LARGE(M25:V25,4)+LARGE(M25:V25,5)</f>
        <v>0</v>
      </c>
      <c r="L25" s="5">
        <f>SUM(H25:K25)</f>
        <v>182.46132430354078</v>
      </c>
      <c r="M25" s="10">
        <f>VLOOKUP(C25,игроки1,7,0)</f>
        <v>0</v>
      </c>
      <c r="N25" s="10">
        <f>VLOOKUP(C25,игроки1,9,0)</f>
        <v>0</v>
      </c>
      <c r="O25" s="10">
        <f>VLOOKUP(C25,игроки1,11,0)</f>
        <v>0</v>
      </c>
      <c r="P25" s="10">
        <f>VLOOKUP(C25,игроки1,13,0)</f>
        <v>0</v>
      </c>
      <c r="Q25" s="10">
        <f>VLOOKUP(C25,игроки1,15,0)</f>
        <v>0</v>
      </c>
      <c r="R25" s="10">
        <f>VLOOKUP(C25,игроки1,17,0)</f>
        <v>0</v>
      </c>
      <c r="S25" s="10">
        <f>VLOOKUP(C25,игроки1,19,0)</f>
        <v>0</v>
      </c>
      <c r="T25" s="18">
        <f>VLOOKUP(Таблица2[[#This Row],[Surname Name]],Spisok!$A$5:$AA$2250,21,0)</f>
        <v>0</v>
      </c>
      <c r="U25" s="10">
        <f>VLOOKUP(C25,игроки1,21,0)</f>
        <v>0</v>
      </c>
      <c r="V25" s="18">
        <f>VLOOKUP(C25,игроки1,25,0)</f>
        <v>0</v>
      </c>
      <c r="W25" s="16">
        <f>COUNTIFS(M25:V25,"&gt;0")</f>
        <v>0</v>
      </c>
    </row>
    <row r="26" spans="1:23" ht="12.75" customHeight="1">
      <c r="A26" s="13">
        <v>22</v>
      </c>
      <c r="B26" s="13"/>
      <c r="C26" s="9" t="s">
        <v>352</v>
      </c>
      <c r="D26" s="9" t="s">
        <v>222</v>
      </c>
      <c r="E26" s="14">
        <f>VLOOKUP(C26,Spisok!$A$1:$AA$9671,5,0)</f>
        <v>1628</v>
      </c>
      <c r="F26" s="8" t="str">
        <f>VLOOKUP(C26,Spisok!$A$1:$AA$9671,2,0)</f>
        <v>IM</v>
      </c>
      <c r="G26" s="8" t="str">
        <f>VLOOKUP(C26,Spisok!$A$1:$AA$9671,4,0)</f>
        <v>LAT</v>
      </c>
      <c r="H26" s="10">
        <v>29.213863060016905</v>
      </c>
      <c r="I26" s="10">
        <v>36.73554060101052</v>
      </c>
      <c r="J26" s="10">
        <v>103.49393508669777</v>
      </c>
      <c r="K26" s="10">
        <f>LARGE(M26:V26,1)+LARGE(M26:V26,2)+LARGE(M26:V26,3)+LARGE(M26:V26,4)+LARGE(M26:V26,5)</f>
        <v>0</v>
      </c>
      <c r="L26" s="5">
        <f>SUM(H26:K26)</f>
        <v>169.44333874772519</v>
      </c>
      <c r="M26" s="10">
        <f>VLOOKUP(C26,игроки1,7,0)</f>
        <v>0</v>
      </c>
      <c r="N26" s="10">
        <f>VLOOKUP(C26,игроки1,9,0)</f>
        <v>0</v>
      </c>
      <c r="O26" s="10">
        <f>VLOOKUP(C26,игроки1,11,0)</f>
        <v>0</v>
      </c>
      <c r="P26" s="10">
        <f>VLOOKUP(C26,игроки1,13,0)</f>
        <v>0</v>
      </c>
      <c r="Q26" s="10">
        <f>VLOOKUP(C26,игроки1,15,0)</f>
        <v>0</v>
      </c>
      <c r="R26" s="10">
        <f>VLOOKUP(C26,игроки1,17,0)</f>
        <v>0</v>
      </c>
      <c r="S26" s="10">
        <f>VLOOKUP(C26,игроки1,19,0)</f>
        <v>0</v>
      </c>
      <c r="T26" s="18">
        <f>VLOOKUP(Таблица2[[#This Row],[Surname Name]],Spisok!$A$5:$AA$2250,21,0)</f>
        <v>0</v>
      </c>
      <c r="U26" s="10">
        <f>VLOOKUP(C26,игроки1,21,0)</f>
        <v>0</v>
      </c>
      <c r="V26" s="18">
        <f>VLOOKUP(C26,игроки1,25,0)</f>
        <v>0</v>
      </c>
      <c r="W26" s="16">
        <f>COUNTIFS(M26:V26,"&gt;0")</f>
        <v>0</v>
      </c>
    </row>
    <row r="27" spans="1:23" ht="12.75" customHeight="1">
      <c r="A27" s="13">
        <v>23</v>
      </c>
      <c r="B27" s="13">
        <v>47</v>
      </c>
      <c r="C27" s="14" t="s">
        <v>239</v>
      </c>
      <c r="D27" s="14" t="s">
        <v>177</v>
      </c>
      <c r="E27" s="9">
        <f>VLOOKUP(C27,Spisok!$A$1:$AA$9671,5,0)</f>
        <v>1449.886534882512</v>
      </c>
      <c r="F27" s="8" t="str">
        <f>VLOOKUP(C27,Spisok!$A$1:$AA$9671,2,0)</f>
        <v>IM</v>
      </c>
      <c r="G27" s="8" t="str">
        <f>VLOOKUP(C27,Spisok!$A$1:$AA$9671,4,0)</f>
        <v>EST</v>
      </c>
      <c r="H27" s="10">
        <v>21.48190594308781</v>
      </c>
      <c r="I27" s="10">
        <v>78.639586639889743</v>
      </c>
      <c r="J27" s="10">
        <v>52.943399490140557</v>
      </c>
      <c r="K27" s="10">
        <f>LARGE(M27:V27,1)+LARGE(M27:V27,2)+LARGE(M27:V27,3)+LARGE(M27:V27,4)+LARGE(M27:V27,5)</f>
        <v>5.5467807668199072</v>
      </c>
      <c r="L27" s="5">
        <f>SUM(H27:K27)</f>
        <v>158.61167283993802</v>
      </c>
      <c r="M27" s="10">
        <f>VLOOKUP(C27,игроки1,7,0)</f>
        <v>0</v>
      </c>
      <c r="N27" s="10">
        <f>VLOOKUP(C27,игроки1,9,0)</f>
        <v>5.5467807668199072</v>
      </c>
      <c r="O27" s="10">
        <f>VLOOKUP(C27,игроки1,11,0)</f>
        <v>0</v>
      </c>
      <c r="P27" s="10">
        <f>VLOOKUP(C27,игроки1,13,0)</f>
        <v>0</v>
      </c>
      <c r="Q27" s="10">
        <f>VLOOKUP(C27,игроки1,15,0)</f>
        <v>0</v>
      </c>
      <c r="R27" s="10">
        <f>VLOOKUP(C27,игроки1,17,0)</f>
        <v>0</v>
      </c>
      <c r="S27" s="10">
        <f>VLOOKUP(C27,игроки1,19,0)</f>
        <v>0</v>
      </c>
      <c r="T27" s="18">
        <f>VLOOKUP(Таблица2[[#This Row],[Surname Name]],Spisok!$A$5:$AA$2250,21,0)</f>
        <v>0</v>
      </c>
      <c r="U27" s="10">
        <f>VLOOKUP(C27,игроки1,21,0)</f>
        <v>0</v>
      </c>
      <c r="V27" s="18">
        <f>VLOOKUP(C27,игроки1,25,0)</f>
        <v>0</v>
      </c>
      <c r="W27" s="16">
        <f>COUNTIFS(M27:V27,"&gt;0")</f>
        <v>1</v>
      </c>
    </row>
    <row r="28" spans="1:23" ht="12.75" customHeight="1">
      <c r="A28" s="13">
        <v>24</v>
      </c>
      <c r="B28" s="13">
        <v>16</v>
      </c>
      <c r="C28" s="9" t="s">
        <v>132</v>
      </c>
      <c r="D28" s="9" t="s">
        <v>149</v>
      </c>
      <c r="E28" s="14">
        <f>VLOOKUP(C28,Spisok!$A$1:$AA$9671,5,0)</f>
        <v>1687.6448220716261</v>
      </c>
      <c r="F28" s="8">
        <f>VLOOKUP(C28,Spisok!$A$1:$AA$9671,2,0)</f>
        <v>0</v>
      </c>
      <c r="G28" s="8" t="str">
        <f>VLOOKUP(C28,Spisok!$A$1:$AA$9671,4,0)</f>
        <v>LAT</v>
      </c>
      <c r="H28" s="10">
        <v>81.408009441717311</v>
      </c>
      <c r="I28" s="10">
        <v>0</v>
      </c>
      <c r="J28" s="10">
        <v>26.146449704142015</v>
      </c>
      <c r="K28" s="10">
        <f>LARGE(M28:V28,1)+LARGE(M28:V28,2)+LARGE(M28:V28,3)+LARGE(M28:V28,4)+LARGE(M28:V28,5)</f>
        <v>43.971259908752842</v>
      </c>
      <c r="L28" s="5">
        <f>SUM(H28:K28)</f>
        <v>151.52571905461218</v>
      </c>
      <c r="M28" s="10">
        <f>VLOOKUP(C28,игроки1,7,0)</f>
        <v>0</v>
      </c>
      <c r="N28" s="10">
        <f>VLOOKUP(C28,игроки1,9,0)</f>
        <v>43.971259908752842</v>
      </c>
      <c r="O28" s="10">
        <f>VLOOKUP(C28,игроки1,11,0)</f>
        <v>0</v>
      </c>
      <c r="P28" s="10">
        <f>VLOOKUP(C28,игроки1,13,0)</f>
        <v>0</v>
      </c>
      <c r="Q28" s="10">
        <f>VLOOKUP(C28,игроки1,15,0)</f>
        <v>0</v>
      </c>
      <c r="R28" s="10">
        <f>VLOOKUP(C28,игроки1,17,0)</f>
        <v>0</v>
      </c>
      <c r="S28" s="10">
        <f>VLOOKUP(C28,игроки1,19,0)</f>
        <v>0</v>
      </c>
      <c r="T28" s="18">
        <f>VLOOKUP(Таблица2[[#This Row],[Surname Name]],Spisok!$A$5:$AA$2250,21,0)</f>
        <v>0</v>
      </c>
      <c r="U28" s="10">
        <f>VLOOKUP(C28,игроки1,21,0)</f>
        <v>0</v>
      </c>
      <c r="V28" s="18">
        <f>VLOOKUP(C28,игроки1,25,0)</f>
        <v>0</v>
      </c>
      <c r="W28" s="16">
        <f>COUNTIFS(M28:V28,"&gt;0")</f>
        <v>1</v>
      </c>
    </row>
    <row r="29" spans="1:23" ht="12.75" customHeight="1">
      <c r="A29" s="13">
        <v>25</v>
      </c>
      <c r="B29" s="13"/>
      <c r="C29" s="9" t="s">
        <v>31</v>
      </c>
      <c r="D29" s="9" t="s">
        <v>214</v>
      </c>
      <c r="E29" s="14">
        <f>VLOOKUP(C29,Spisok!$A$1:$AA$9671,5,0)</f>
        <v>1598</v>
      </c>
      <c r="F29" s="8">
        <f>VLOOKUP(C29,Spisok!$A$1:$AA$9671,2,0)</f>
        <v>0</v>
      </c>
      <c r="G29" s="8" t="str">
        <f>VLOOKUP(C29,Spisok!$A$1:$AA$9671,4,0)</f>
        <v>LAT</v>
      </c>
      <c r="H29" s="10">
        <v>10.530399146792618</v>
      </c>
      <c r="I29" s="10">
        <v>44.429914551193939</v>
      </c>
      <c r="J29" s="10">
        <v>88.604081424771124</v>
      </c>
      <c r="K29" s="10">
        <f>LARGE(M29:V29,1)+LARGE(M29:V29,2)+LARGE(M29:V29,3)+LARGE(M29:V29,4)+LARGE(M29:V29,5)</f>
        <v>0</v>
      </c>
      <c r="L29" s="5">
        <f>SUM(H29:K29)</f>
        <v>143.56439512275767</v>
      </c>
      <c r="M29" s="10">
        <f>VLOOKUP(C29,игроки1,7,0)</f>
        <v>0</v>
      </c>
      <c r="N29" s="10">
        <f>VLOOKUP(C29,игроки1,9,0)</f>
        <v>0</v>
      </c>
      <c r="O29" s="10">
        <f>VLOOKUP(C29,игроки1,11,0)</f>
        <v>0</v>
      </c>
      <c r="P29" s="10">
        <f>VLOOKUP(C29,игроки1,13,0)</f>
        <v>0</v>
      </c>
      <c r="Q29" s="10">
        <f>VLOOKUP(C29,игроки1,15,0)</f>
        <v>0</v>
      </c>
      <c r="R29" s="10">
        <f>VLOOKUP(C29,игроки1,17,0)</f>
        <v>0</v>
      </c>
      <c r="S29" s="10">
        <f>VLOOKUP(C29,игроки1,19,0)</f>
        <v>0</v>
      </c>
      <c r="T29" s="18">
        <f>VLOOKUP(Таблица2[[#This Row],[Surname Name]],Spisok!$A$5:$AA$2250,21,0)</f>
        <v>0</v>
      </c>
      <c r="U29" s="10">
        <f>VLOOKUP(C29,игроки1,21,0)</f>
        <v>0</v>
      </c>
      <c r="V29" s="18">
        <f>VLOOKUP(C29,игроки1,25,0)</f>
        <v>0</v>
      </c>
      <c r="W29" s="16">
        <f>COUNTIFS(M29:V29,"&gt;0")</f>
        <v>0</v>
      </c>
    </row>
    <row r="30" spans="1:23" ht="12.75" customHeight="1">
      <c r="A30" s="13">
        <v>26</v>
      </c>
      <c r="B30" s="13">
        <v>17</v>
      </c>
      <c r="C30" s="9" t="s">
        <v>69</v>
      </c>
      <c r="D30" s="9" t="s">
        <v>223</v>
      </c>
      <c r="E30" s="14">
        <f>VLOOKUP(C30,Spisok!$A$1:$AA$9671,5,0)</f>
        <v>1804.1289075092038</v>
      </c>
      <c r="F30" s="8" t="str">
        <f>VLOOKUP(C30,Spisok!$A$1:$AA$9671,2,0)</f>
        <v>IM</v>
      </c>
      <c r="G30" s="8" t="str">
        <f>VLOOKUP(C30,Spisok!$A$1:$AA$9671,4,0)</f>
        <v>LAT</v>
      </c>
      <c r="H30" s="10">
        <v>27.633402633402635</v>
      </c>
      <c r="I30" s="10">
        <v>0</v>
      </c>
      <c r="J30" s="10">
        <v>68.926337692999738</v>
      </c>
      <c r="K30" s="10">
        <f>LARGE(M30:V30,1)+LARGE(M30:V30,2)+LARGE(M30:V30,3)+LARGE(M30:V30,4)+LARGE(M30:V30,5)</f>
        <v>41.526028343654964</v>
      </c>
      <c r="L30" s="5">
        <f>SUM(H30:K30)</f>
        <v>138.08576867005735</v>
      </c>
      <c r="M30" s="10">
        <f>VLOOKUP(C30,игроки1,7,0)</f>
        <v>0</v>
      </c>
      <c r="N30" s="10">
        <f>VLOOKUP(C30,игроки1,9,0)</f>
        <v>41.526028343654964</v>
      </c>
      <c r="O30" s="10">
        <f>VLOOKUP(C30,игроки1,11,0)</f>
        <v>0</v>
      </c>
      <c r="P30" s="10">
        <f>VLOOKUP(C30,игроки1,13,0)</f>
        <v>0</v>
      </c>
      <c r="Q30" s="10">
        <f>VLOOKUP(C30,игроки1,15,0)</f>
        <v>0</v>
      </c>
      <c r="R30" s="10">
        <f>VLOOKUP(C30,игроки1,17,0)</f>
        <v>0</v>
      </c>
      <c r="S30" s="10">
        <f>VLOOKUP(C30,игроки1,19,0)</f>
        <v>0</v>
      </c>
      <c r="T30" s="18">
        <f>VLOOKUP(Таблица2[[#This Row],[Surname Name]],Spisok!$A$5:$AA$2250,21,0)</f>
        <v>0</v>
      </c>
      <c r="U30" s="10">
        <f>VLOOKUP(C30,игроки1,21,0)</f>
        <v>0</v>
      </c>
      <c r="V30" s="18">
        <f>VLOOKUP(C30,игроки1,25,0)</f>
        <v>0</v>
      </c>
      <c r="W30" s="16">
        <f>COUNTIFS(M30:V30,"&gt;0")</f>
        <v>1</v>
      </c>
    </row>
    <row r="31" spans="1:23" ht="12.75" customHeight="1">
      <c r="A31" s="13">
        <v>27</v>
      </c>
      <c r="B31" s="13"/>
      <c r="C31" s="9" t="s">
        <v>90</v>
      </c>
      <c r="D31" s="9" t="s">
        <v>281</v>
      </c>
      <c r="E31" s="14">
        <f>VLOOKUP(C31,Spisok!$A$1:$AA$9671,5,0)</f>
        <v>1687.5760535602803</v>
      </c>
      <c r="F31" s="8">
        <f>VLOOKUP(C31,Spisok!$A$1:$AA$9671,2,0)</f>
        <v>0</v>
      </c>
      <c r="G31" s="8" t="str">
        <f>VLOOKUP(C31,Spisok!$A$1:$AA$9671,4,0)</f>
        <v>LAT</v>
      </c>
      <c r="H31" s="10">
        <v>61.729826254738022</v>
      </c>
      <c r="I31" s="10">
        <v>21.56312697478285</v>
      </c>
      <c r="J31" s="10">
        <v>49.254077108261029</v>
      </c>
      <c r="K31" s="10">
        <f>LARGE(M31:V31,1)+LARGE(M31:V31,2)+LARGE(M31:V31,3)+LARGE(M31:V31,4)+LARGE(M31:V31,5)</f>
        <v>0</v>
      </c>
      <c r="L31" s="5">
        <f>SUM(H31:K31)</f>
        <v>132.54703033778191</v>
      </c>
      <c r="M31" s="10">
        <f>VLOOKUP(C31,игроки1,7,0)</f>
        <v>0</v>
      </c>
      <c r="N31" s="10">
        <f>VLOOKUP(C31,игроки1,9,0)</f>
        <v>0</v>
      </c>
      <c r="O31" s="10">
        <f>VLOOKUP(C31,игроки1,11,0)</f>
        <v>0</v>
      </c>
      <c r="P31" s="10">
        <f>VLOOKUP(C31,игроки1,13,0)</f>
        <v>0</v>
      </c>
      <c r="Q31" s="10">
        <f>VLOOKUP(C31,игроки1,15,0)</f>
        <v>0</v>
      </c>
      <c r="R31" s="10">
        <f>VLOOKUP(C31,игроки1,17,0)</f>
        <v>0</v>
      </c>
      <c r="S31" s="10">
        <f>VLOOKUP(C31,игроки1,19,0)</f>
        <v>0</v>
      </c>
      <c r="T31" s="18">
        <f>VLOOKUP(Таблица2[[#This Row],[Surname Name]],Spisok!$A$5:$AA$2250,21,0)</f>
        <v>0</v>
      </c>
      <c r="U31" s="10">
        <f>VLOOKUP(C31,игроки1,21,0)</f>
        <v>0</v>
      </c>
      <c r="V31" s="18">
        <f>VLOOKUP(C31,игроки1,25,0)</f>
        <v>0</v>
      </c>
      <c r="W31" s="16">
        <f>COUNTIFS(M31:V31,"&gt;0")</f>
        <v>0</v>
      </c>
    </row>
    <row r="32" spans="1:23" ht="12.75" customHeight="1">
      <c r="A32" s="13">
        <v>28</v>
      </c>
      <c r="B32" s="13">
        <v>20</v>
      </c>
      <c r="C32" s="9" t="s">
        <v>61</v>
      </c>
      <c r="D32" s="9" t="s">
        <v>220</v>
      </c>
      <c r="E32" s="9">
        <f>VLOOKUP(C32,Spisok!$A$1:$AA$9671,5,0)</f>
        <v>1781.102852414245</v>
      </c>
      <c r="F32" s="8" t="str">
        <f>VLOOKUP(C32,Spisok!$A$1:$AA$9671,2,0)</f>
        <v>IGM</v>
      </c>
      <c r="G32" s="8" t="str">
        <f>VLOOKUP(C32,Spisok!$A$1:$AA$9671,4,0)</f>
        <v>LAT</v>
      </c>
      <c r="H32" s="10">
        <v>39.53846153846154</v>
      </c>
      <c r="I32" s="10">
        <v>11.167063541797217</v>
      </c>
      <c r="J32" s="10">
        <v>45.879120879120883</v>
      </c>
      <c r="K32" s="10">
        <f>LARGE(M32:V32,1)+LARGE(M32:V32,2)+LARGE(M32:V32,3)+LARGE(M32:V32,4)+LARGE(M32:V32,5)</f>
        <v>31.11477359051425</v>
      </c>
      <c r="L32" s="5">
        <f>SUM(H32:K32)</f>
        <v>127.69941954989389</v>
      </c>
      <c r="M32" s="10">
        <f>VLOOKUP(C32,игроки1,7,0)</f>
        <v>0</v>
      </c>
      <c r="N32" s="10">
        <f>VLOOKUP(C32,игроки1,9,0)</f>
        <v>31.11477359051425</v>
      </c>
      <c r="O32" s="10">
        <f>VLOOKUP(C32,игроки1,11,0)</f>
        <v>0</v>
      </c>
      <c r="P32" s="10">
        <f>VLOOKUP(C32,игроки1,13,0)</f>
        <v>0</v>
      </c>
      <c r="Q32" s="10">
        <f>VLOOKUP(C32,игроки1,15,0)</f>
        <v>0</v>
      </c>
      <c r="R32" s="10">
        <f>VLOOKUP(C32,игроки1,17,0)</f>
        <v>0</v>
      </c>
      <c r="S32" s="10">
        <f>VLOOKUP(C32,игроки1,19,0)</f>
        <v>0</v>
      </c>
      <c r="T32" s="18">
        <f>VLOOKUP(Таблица2[[#This Row],[Surname Name]],Spisok!$A$5:$AA$2250,21,0)</f>
        <v>0</v>
      </c>
      <c r="U32" s="10">
        <f>VLOOKUP(C32,игроки1,21,0)</f>
        <v>0</v>
      </c>
      <c r="V32" s="18">
        <f>VLOOKUP(C32,игроки1,25,0)</f>
        <v>0</v>
      </c>
      <c r="W32" s="16">
        <f>COUNTIFS(M32:V32,"&gt;0")</f>
        <v>1</v>
      </c>
    </row>
    <row r="33" spans="1:23" ht="12.75" customHeight="1">
      <c r="A33" s="13">
        <v>29</v>
      </c>
      <c r="B33" s="13">
        <v>28</v>
      </c>
      <c r="C33" s="9" t="s">
        <v>251</v>
      </c>
      <c r="D33" s="14" t="s">
        <v>285</v>
      </c>
      <c r="E33" s="14">
        <f>VLOOKUP(C33,Spisok!$A$1:$AA$9671,5,0)</f>
        <v>1467.1264447667941</v>
      </c>
      <c r="F33" s="8">
        <f>VLOOKUP(C33,Spisok!$A$1:$AA$9671,2,0)</f>
        <v>0</v>
      </c>
      <c r="G33" s="8" t="str">
        <f>VLOOKUP(C33,Spisok!$A$1:$AA$9671,4,0)</f>
        <v>LAT</v>
      </c>
      <c r="H33" s="10">
        <v>0</v>
      </c>
      <c r="I33" s="10">
        <v>58.241264402485356</v>
      </c>
      <c r="J33" s="10">
        <v>48.339080238235269</v>
      </c>
      <c r="K33" s="10">
        <f>LARGE(M33:V33,1)+LARGE(M33:V33,2)+LARGE(M33:V33,3)+LARGE(M33:V33,4)+LARGE(M33:V33,5)</f>
        <v>19.362978049805342</v>
      </c>
      <c r="L33" s="5">
        <f>SUM(H33:K33)</f>
        <v>125.94332269052597</v>
      </c>
      <c r="M33" s="10">
        <f>VLOOKUP(C33,игроки1,7,0)</f>
        <v>9.9568318318318312</v>
      </c>
      <c r="N33" s="10">
        <f>VLOOKUP(C33,игроки1,9,0)</f>
        <v>9.4061462179735091</v>
      </c>
      <c r="O33" s="10">
        <f>VLOOKUP(C33,игроки1,11,0)</f>
        <v>0</v>
      </c>
      <c r="P33" s="10">
        <f>VLOOKUP(C33,игроки1,13,0)</f>
        <v>0</v>
      </c>
      <c r="Q33" s="10">
        <f>VLOOKUP(C33,игроки1,15,0)</f>
        <v>0</v>
      </c>
      <c r="R33" s="10">
        <f>VLOOKUP(C33,игроки1,17,0)</f>
        <v>0</v>
      </c>
      <c r="S33" s="10">
        <f>VLOOKUP(C33,игроки1,19,0)</f>
        <v>0</v>
      </c>
      <c r="T33" s="18">
        <f>VLOOKUP(Таблица2[[#This Row],[Surname Name]],Spisok!$A$5:$AA$2250,21,0)</f>
        <v>0</v>
      </c>
      <c r="U33" s="10">
        <f>VLOOKUP(C33,игроки1,21,0)</f>
        <v>0</v>
      </c>
      <c r="V33" s="18">
        <f>VLOOKUP(C33,игроки1,25,0)</f>
        <v>0</v>
      </c>
      <c r="W33" s="16">
        <f>COUNTIFS(M33:V33,"&gt;0")</f>
        <v>2</v>
      </c>
    </row>
    <row r="34" spans="1:23" ht="12.75" customHeight="1">
      <c r="A34" s="13">
        <v>30</v>
      </c>
      <c r="B34" s="13">
        <v>7</v>
      </c>
      <c r="C34" s="9" t="s">
        <v>59</v>
      </c>
      <c r="D34" s="9" t="s">
        <v>358</v>
      </c>
      <c r="E34" s="14">
        <f>VLOOKUP(C34,Spisok!$A$1:$AA$9671,5,0)</f>
        <v>1739.4917800953413</v>
      </c>
      <c r="F34" s="8" t="str">
        <f>VLOOKUP(C34,Spisok!$A$1:$AA$9671,2,0)</f>
        <v>IM</v>
      </c>
      <c r="G34" s="8" t="str">
        <f>VLOOKUP(C34,Spisok!$A$1:$AA$9671,4,0)</f>
        <v>LAT</v>
      </c>
      <c r="H34" s="10"/>
      <c r="I34" s="10"/>
      <c r="J34" s="10">
        <v>38.195181220187834</v>
      </c>
      <c r="K34" s="10">
        <f>LARGE(M34:V34,1)+LARGE(M34:V34,2)+LARGE(M34:V34,3)+LARGE(M34:V34,4)+LARGE(M34:V34,5)</f>
        <v>68.419026289647974</v>
      </c>
      <c r="L34" s="5">
        <f>SUM(H34:K34)</f>
        <v>106.61420750983581</v>
      </c>
      <c r="M34" s="10">
        <f>VLOOKUP(C34,игроки1,7,0)</f>
        <v>31.012262262262258</v>
      </c>
      <c r="N34" s="10">
        <f>VLOOKUP(C34,игроки1,9,0)</f>
        <v>37.406764027385719</v>
      </c>
      <c r="O34" s="10">
        <f>VLOOKUP(C34,игроки1,11,0)</f>
        <v>0</v>
      </c>
      <c r="P34" s="10">
        <f>VLOOKUP(C34,игроки1,13,0)</f>
        <v>0</v>
      </c>
      <c r="Q34" s="10">
        <f>VLOOKUP(C34,игроки1,15,0)</f>
        <v>0</v>
      </c>
      <c r="R34" s="10">
        <f>VLOOKUP(C34,игроки1,17,0)</f>
        <v>0</v>
      </c>
      <c r="S34" s="10">
        <f>VLOOKUP(C34,игроки1,19,0)</f>
        <v>0</v>
      </c>
      <c r="T34" s="18">
        <f>VLOOKUP(Таблица2[[#This Row],[Surname Name]],Spisok!$A$5:$AA$2250,21,0)</f>
        <v>0</v>
      </c>
      <c r="U34" s="10">
        <f>VLOOKUP(C34,игроки1,21,0)</f>
        <v>0</v>
      </c>
      <c r="V34" s="18">
        <f>VLOOKUP(C34,игроки1,25,0)</f>
        <v>0</v>
      </c>
      <c r="W34" s="16">
        <f>COUNTIFS(M34:V34,"&gt;0")</f>
        <v>2</v>
      </c>
    </row>
    <row r="35" spans="1:23" ht="12.75" customHeight="1">
      <c r="A35" s="13">
        <v>31</v>
      </c>
      <c r="B35" s="13"/>
      <c r="C35" s="9" t="s">
        <v>105</v>
      </c>
      <c r="D35" s="9" t="s">
        <v>231</v>
      </c>
      <c r="E35" s="14">
        <f>VLOOKUP(C35,Spisok!$A$1:$AA$9671,5,0)</f>
        <v>1545</v>
      </c>
      <c r="F35" s="8">
        <f>VLOOKUP(C35,Spisok!$A$1:$AA$9671,2,0)</f>
        <v>0</v>
      </c>
      <c r="G35" s="8" t="str">
        <f>VLOOKUP(C35,Spisok!$A$1:$AA$9671,4,0)</f>
        <v>LAT</v>
      </c>
      <c r="H35" s="10">
        <v>16.752624792779518</v>
      </c>
      <c r="I35" s="10">
        <v>38.527337126066151</v>
      </c>
      <c r="J35" s="10">
        <v>42.769991118632191</v>
      </c>
      <c r="K35" s="10">
        <f>LARGE(M35:V35,1)+LARGE(M35:V35,2)+LARGE(M35:V35,3)+LARGE(M35:V35,4)+LARGE(M35:V35,5)</f>
        <v>0</v>
      </c>
      <c r="L35" s="5">
        <f>SUM(H35:K35)</f>
        <v>98.049953037477863</v>
      </c>
      <c r="M35" s="10">
        <f>VLOOKUP(C35,игроки1,7,0)</f>
        <v>0</v>
      </c>
      <c r="N35" s="10">
        <f>VLOOKUP(C35,игроки1,9,0)</f>
        <v>0</v>
      </c>
      <c r="O35" s="10">
        <f>VLOOKUP(C35,игроки1,11,0)</f>
        <v>0</v>
      </c>
      <c r="P35" s="10">
        <f>VLOOKUP(C35,игроки1,13,0)</f>
        <v>0</v>
      </c>
      <c r="Q35" s="10">
        <f>VLOOKUP(C35,игроки1,15,0)</f>
        <v>0</v>
      </c>
      <c r="R35" s="10">
        <f>VLOOKUP(C35,игроки1,17,0)</f>
        <v>0</v>
      </c>
      <c r="S35" s="10">
        <f>VLOOKUP(C35,игроки1,19,0)</f>
        <v>0</v>
      </c>
      <c r="T35" s="18">
        <f>VLOOKUP(Таблица2[[#This Row],[Surname Name]],Spisok!$A$5:$AA$2250,21,0)</f>
        <v>0</v>
      </c>
      <c r="U35" s="10">
        <f>VLOOKUP(C35,игроки1,21,0)</f>
        <v>0</v>
      </c>
      <c r="V35" s="18">
        <f>VLOOKUP(C35,игроки1,25,0)</f>
        <v>0</v>
      </c>
      <c r="W35" s="16">
        <f>COUNTIFS(M35:V35,"&gt;0")</f>
        <v>0</v>
      </c>
    </row>
    <row r="36" spans="1:23" ht="12.75" customHeight="1">
      <c r="A36" s="13">
        <v>32</v>
      </c>
      <c r="B36" s="13">
        <v>42</v>
      </c>
      <c r="C36" s="9" t="s">
        <v>238</v>
      </c>
      <c r="D36" s="14" t="s">
        <v>283</v>
      </c>
      <c r="E36" s="14">
        <f>VLOOKUP(C36,Spisok!$A$1:$AA$9671,5,0)</f>
        <v>1402.0062724181689</v>
      </c>
      <c r="F36" s="8">
        <f>VLOOKUP(C36,Spisok!$A$1:$AA$9671,2,0)</f>
        <v>0</v>
      </c>
      <c r="G36" s="8" t="str">
        <f>VLOOKUP(C36,Spisok!$A$1:$AA$9671,4,0)</f>
        <v>POL</v>
      </c>
      <c r="H36" s="10">
        <v>25.096145591345145</v>
      </c>
      <c r="I36" s="10">
        <v>38.05001679053899</v>
      </c>
      <c r="J36" s="10">
        <v>21.348047538200341</v>
      </c>
      <c r="K36" s="10">
        <f>LARGE(M36:V36,1)+LARGE(M36:V36,2)+LARGE(M36:V36,3)+LARGE(M36:V36,4)+LARGE(M36:V36,5)</f>
        <v>10.406665967927891</v>
      </c>
      <c r="L36" s="5">
        <f>SUM(H36:K36)</f>
        <v>94.900875888012365</v>
      </c>
      <c r="M36" s="10">
        <f>VLOOKUP(C36,игроки1,7,0)</f>
        <v>0</v>
      </c>
      <c r="N36" s="10">
        <f>VLOOKUP(C36,игроки1,9,0)</f>
        <v>0</v>
      </c>
      <c r="O36" s="10">
        <f>VLOOKUP(C36,игроки1,11,0)</f>
        <v>10.406665967927891</v>
      </c>
      <c r="P36" s="10">
        <f>VLOOKUP(C36,игроки1,13,0)</f>
        <v>0</v>
      </c>
      <c r="Q36" s="10">
        <f>VLOOKUP(C36,игроки1,15,0)</f>
        <v>0</v>
      </c>
      <c r="R36" s="10">
        <f>VLOOKUP(C36,игроки1,17,0)</f>
        <v>0</v>
      </c>
      <c r="S36" s="10">
        <f>VLOOKUP(C36,игроки1,19,0)</f>
        <v>0</v>
      </c>
      <c r="T36" s="18">
        <f>VLOOKUP(Таблица2[[#This Row],[Surname Name]],Spisok!$A$5:$AA$2250,21,0)</f>
        <v>0</v>
      </c>
      <c r="U36" s="10">
        <f>VLOOKUP(C36,игроки1,21,0)</f>
        <v>0</v>
      </c>
      <c r="V36" s="18">
        <f>VLOOKUP(C36,игроки1,25,0)</f>
        <v>0</v>
      </c>
      <c r="W36" s="16">
        <f>COUNTIFS(M36:V36,"&gt;0")</f>
        <v>1</v>
      </c>
    </row>
    <row r="37" spans="1:23" ht="12.75" customHeight="1">
      <c r="A37" s="13">
        <v>33</v>
      </c>
      <c r="B37" s="13">
        <v>29</v>
      </c>
      <c r="C37" s="9" t="s">
        <v>302</v>
      </c>
      <c r="D37" s="9" t="s">
        <v>303</v>
      </c>
      <c r="E37" s="14">
        <f>VLOOKUP(C37,Spisok!$A$1:$AA$9671,5,0)</f>
        <v>1446.7858738831264</v>
      </c>
      <c r="F37" s="8">
        <f>VLOOKUP(C37,Spisok!$A$1:$AA$9671,2,0)</f>
        <v>0</v>
      </c>
      <c r="G37" s="8" t="str">
        <f>VLOOKUP(C37,Spisok!$A$1:$AA$9671,4,0)</f>
        <v>EST</v>
      </c>
      <c r="H37" s="10">
        <v>5.9736257372566888</v>
      </c>
      <c r="I37" s="10">
        <v>38.213004865246234</v>
      </c>
      <c r="J37" s="10">
        <v>31.919772165836996</v>
      </c>
      <c r="K37" s="10">
        <f>LARGE(M37:V37,1)+LARGE(M37:V37,2)+LARGE(M37:V37,3)+LARGE(M37:V37,4)+LARGE(M37:V37,5)</f>
        <v>18.698576650031917</v>
      </c>
      <c r="L37" s="5">
        <f>SUM(H37:K37)</f>
        <v>94.804979418371829</v>
      </c>
      <c r="M37" s="10">
        <f>VLOOKUP(C37,игроки1,7,0)</f>
        <v>8.507410636442895</v>
      </c>
      <c r="N37" s="10">
        <f>VLOOKUP(C37,игроки1,9,0)</f>
        <v>10.191166013589021</v>
      </c>
      <c r="O37" s="10">
        <f>VLOOKUP(C37,игроки1,11,0)</f>
        <v>0</v>
      </c>
      <c r="P37" s="10">
        <f>VLOOKUP(C37,игроки1,13,0)</f>
        <v>0</v>
      </c>
      <c r="Q37" s="10">
        <f>VLOOKUP(C37,игроки1,15,0)</f>
        <v>0</v>
      </c>
      <c r="R37" s="10">
        <f>VLOOKUP(C37,игроки1,17,0)</f>
        <v>0</v>
      </c>
      <c r="S37" s="10">
        <f>VLOOKUP(C37,игроки1,19,0)</f>
        <v>0</v>
      </c>
      <c r="T37" s="18">
        <f>VLOOKUP(Таблица2[[#This Row],[Surname Name]],Spisok!$A$5:$AA$2250,21,0)</f>
        <v>0</v>
      </c>
      <c r="U37" s="10">
        <f>VLOOKUP(C37,игроки1,21,0)</f>
        <v>0</v>
      </c>
      <c r="V37" s="18">
        <f>VLOOKUP(C37,игроки1,25,0)</f>
        <v>0</v>
      </c>
      <c r="W37" s="16">
        <f>COUNTIFS(M37:V37,"&gt;0")</f>
        <v>2</v>
      </c>
    </row>
    <row r="38" spans="1:23" ht="12.75" customHeight="1">
      <c r="A38" s="13">
        <v>34</v>
      </c>
      <c r="B38" s="13"/>
      <c r="C38" s="9" t="s">
        <v>350</v>
      </c>
      <c r="D38" s="9" t="s">
        <v>217</v>
      </c>
      <c r="E38" s="14">
        <f>VLOOKUP(C38,Spisok!$A$1:$AA$9671,5,0)</f>
        <v>1613.8611145298612</v>
      </c>
      <c r="F38" s="8" t="str">
        <f>VLOOKUP(C38,Spisok!$A$1:$AA$9671,2,0)</f>
        <v>IGM</v>
      </c>
      <c r="G38" s="8" t="str">
        <f>VLOOKUP(C38,Spisok!$A$1:$AA$9671,4,0)</f>
        <v>LAT</v>
      </c>
      <c r="H38" s="10">
        <v>78.857966436966436</v>
      </c>
      <c r="I38" s="10">
        <v>0</v>
      </c>
      <c r="J38" s="10">
        <v>14.358109975131253</v>
      </c>
      <c r="K38" s="10">
        <f>LARGE(M38:V38,1)+LARGE(M38:V38,2)+LARGE(M38:V38,3)+LARGE(M38:V38,4)+LARGE(M38:V38,5)</f>
        <v>0</v>
      </c>
      <c r="L38" s="5">
        <f>SUM(H38:K38)</f>
        <v>93.216076412097692</v>
      </c>
      <c r="M38" s="10">
        <f>VLOOKUP(C38,игроки1,7,0)</f>
        <v>0</v>
      </c>
      <c r="N38" s="10">
        <f>VLOOKUP(C38,игроки1,9,0)</f>
        <v>0</v>
      </c>
      <c r="O38" s="10">
        <f>VLOOKUP(C38,игроки1,11,0)</f>
        <v>0</v>
      </c>
      <c r="P38" s="10">
        <f>VLOOKUP(C38,игроки1,13,0)</f>
        <v>0</v>
      </c>
      <c r="Q38" s="10">
        <f>VLOOKUP(C38,игроки1,15,0)</f>
        <v>0</v>
      </c>
      <c r="R38" s="10">
        <f>VLOOKUP(C38,игроки1,17,0)</f>
        <v>0</v>
      </c>
      <c r="S38" s="10">
        <f>VLOOKUP(C38,игроки1,19,0)</f>
        <v>0</v>
      </c>
      <c r="T38" s="18">
        <f>VLOOKUP(Таблица2[[#This Row],[Surname Name]],Spisok!$A$5:$AA$2250,21,0)</f>
        <v>0</v>
      </c>
      <c r="U38" s="10">
        <f>VLOOKUP(C38,игроки1,21,0)</f>
        <v>0</v>
      </c>
      <c r="V38" s="18">
        <f>VLOOKUP(C38,игроки1,25,0)</f>
        <v>0</v>
      </c>
      <c r="W38" s="16">
        <f>COUNTIFS(M38:V38,"&gt;0")</f>
        <v>0</v>
      </c>
    </row>
    <row r="39" spans="1:23" ht="12.75" customHeight="1">
      <c r="A39" s="13">
        <v>35</v>
      </c>
      <c r="B39" s="13"/>
      <c r="C39" s="9" t="s">
        <v>29</v>
      </c>
      <c r="D39" s="9" t="s">
        <v>212</v>
      </c>
      <c r="E39" s="9">
        <f>VLOOKUP(C39,Spisok!$A$1:$AA$9671,5,0)</f>
        <v>1524</v>
      </c>
      <c r="F39" s="8" t="str">
        <f>VLOOKUP(C39,Spisok!$A$1:$AA$9671,2,0)</f>
        <v>IM</v>
      </c>
      <c r="G39" s="8" t="str">
        <f>VLOOKUP(C39,Spisok!$A$1:$AA$9671,4,0)</f>
        <v>LAT</v>
      </c>
      <c r="H39" s="10">
        <v>37.525105371842386</v>
      </c>
      <c r="I39" s="10">
        <v>22.005935571419258</v>
      </c>
      <c r="J39" s="10">
        <v>33.621291983968042</v>
      </c>
      <c r="K39" s="10">
        <f>LARGE(M39:V39,1)+LARGE(M39:V39,2)+LARGE(M39:V39,3)+LARGE(M39:V39,4)+LARGE(M39:V39,5)</f>
        <v>0</v>
      </c>
      <c r="L39" s="5">
        <f>SUM(H39:K39)</f>
        <v>93.152332927229679</v>
      </c>
      <c r="M39" s="10">
        <f>VLOOKUP(C39,игроки1,7,0)</f>
        <v>0</v>
      </c>
      <c r="N39" s="10">
        <f>VLOOKUP(C39,игроки1,9,0)</f>
        <v>0</v>
      </c>
      <c r="O39" s="10">
        <f>VLOOKUP(C39,игроки1,11,0)</f>
        <v>0</v>
      </c>
      <c r="P39" s="10">
        <f>VLOOKUP(C39,игроки1,13,0)</f>
        <v>0</v>
      </c>
      <c r="Q39" s="10">
        <f>VLOOKUP(C39,игроки1,15,0)</f>
        <v>0</v>
      </c>
      <c r="R39" s="10">
        <f>VLOOKUP(C39,игроки1,17,0)</f>
        <v>0</v>
      </c>
      <c r="S39" s="10">
        <f>VLOOKUP(C39,игроки1,19,0)</f>
        <v>0</v>
      </c>
      <c r="T39" s="18">
        <f>VLOOKUP(Таблица2[[#This Row],[Surname Name]],Spisok!$A$5:$AA$2250,21,0)</f>
        <v>0</v>
      </c>
      <c r="U39" s="10">
        <f>VLOOKUP(C39,игроки1,21,0)</f>
        <v>0</v>
      </c>
      <c r="V39" s="18">
        <f>VLOOKUP(C39,игроки1,25,0)</f>
        <v>0</v>
      </c>
      <c r="W39" s="16">
        <f>COUNTIFS(M39:V39,"&gt;0")</f>
        <v>0</v>
      </c>
    </row>
    <row r="40" spans="1:23" ht="12.75" customHeight="1">
      <c r="A40" s="13">
        <v>36</v>
      </c>
      <c r="B40" s="13">
        <v>23</v>
      </c>
      <c r="C40" s="9" t="s">
        <v>71</v>
      </c>
      <c r="D40" s="9" t="s">
        <v>225</v>
      </c>
      <c r="E40" s="14">
        <f>VLOOKUP(C40,Spisok!$A$1:$AA$9671,5,0)</f>
        <v>1578.253781930478</v>
      </c>
      <c r="F40" s="8">
        <f>VLOOKUP(C40,Spisok!$A$1:$AA$9671,2,0)</f>
        <v>0</v>
      </c>
      <c r="G40" s="8" t="str">
        <f>VLOOKUP(C40,Spisok!$A$1:$AA$9671,4,0)</f>
        <v>LAT</v>
      </c>
      <c r="H40" s="10">
        <v>17.307692307692307</v>
      </c>
      <c r="I40" s="10">
        <v>0</v>
      </c>
      <c r="J40" s="10">
        <v>35.011884124212138</v>
      </c>
      <c r="K40" s="10">
        <f>LARGE(M40:V40,1)+LARGE(M40:V40,2)+LARGE(M40:V40,3)+LARGE(M40:V40,4)+LARGE(M40:V40,5)</f>
        <v>23.12180958447227</v>
      </c>
      <c r="L40" s="5">
        <f>SUM(H40:K40)</f>
        <v>75.441386016376711</v>
      </c>
      <c r="M40" s="10">
        <f>VLOOKUP(C40,игроки1,7,0)</f>
        <v>0</v>
      </c>
      <c r="N40" s="10">
        <f>VLOOKUP(C40,игроки1,9,0)</f>
        <v>23.12180958447227</v>
      </c>
      <c r="O40" s="10">
        <f>VLOOKUP(C40,игроки1,11,0)</f>
        <v>0</v>
      </c>
      <c r="P40" s="10">
        <f>VLOOKUP(C40,игроки1,13,0)</f>
        <v>0</v>
      </c>
      <c r="Q40" s="10">
        <f>VLOOKUP(C40,игроки1,15,0)</f>
        <v>0</v>
      </c>
      <c r="R40" s="10">
        <f>VLOOKUP(C40,игроки1,17,0)</f>
        <v>0</v>
      </c>
      <c r="S40" s="10">
        <f>VLOOKUP(C40,игроки1,19,0)</f>
        <v>0</v>
      </c>
      <c r="T40" s="18">
        <f>VLOOKUP(Таблица2[[#This Row],[Surname Name]],Spisok!$A$5:$AA$2250,21,0)</f>
        <v>0</v>
      </c>
      <c r="U40" s="10">
        <f>VLOOKUP(C40,игроки1,21,0)</f>
        <v>0</v>
      </c>
      <c r="V40" s="18">
        <f>VLOOKUP(C40,игроки1,25,0)</f>
        <v>0</v>
      </c>
      <c r="W40" s="16">
        <f>COUNTIFS(M40:V40,"&gt;0")</f>
        <v>1</v>
      </c>
    </row>
    <row r="41" spans="1:23" ht="12.75" customHeight="1">
      <c r="A41" s="13">
        <v>37</v>
      </c>
      <c r="B41" s="13">
        <v>30</v>
      </c>
      <c r="C41" s="9" t="s">
        <v>135</v>
      </c>
      <c r="D41" s="9" t="s">
        <v>235</v>
      </c>
      <c r="E41" s="14">
        <f>VLOOKUP(C41,Spisok!$A$1:$AA$9671,5,0)</f>
        <v>1685.0365378769652</v>
      </c>
      <c r="F41" s="8" t="str">
        <f>VLOOKUP(C41,Spisok!$A$1:$AA$9671,2,0)</f>
        <v>IGM</v>
      </c>
      <c r="G41" s="8" t="str">
        <f>VLOOKUP(C41,Spisok!$A$1:$AA$9671,4,0)</f>
        <v>LAT</v>
      </c>
      <c r="H41" s="10">
        <v>0</v>
      </c>
      <c r="I41" s="10">
        <v>0</v>
      </c>
      <c r="J41" s="10">
        <v>56.616032848122799</v>
      </c>
      <c r="K41" s="10">
        <f>LARGE(M41:V41,1)+LARGE(M41:V41,2)+LARGE(M41:V41,3)+LARGE(M41:V41,4)+LARGE(M41:V41,5)</f>
        <v>18.461196458710134</v>
      </c>
      <c r="L41" s="5">
        <f>SUM(H41:K41)</f>
        <v>75.077229306832933</v>
      </c>
      <c r="M41" s="10">
        <f>VLOOKUP(C41,игроки1,7,0)</f>
        <v>0</v>
      </c>
      <c r="N41" s="10">
        <f>VLOOKUP(C41,игроки1,9,0)</f>
        <v>18.461196458710134</v>
      </c>
      <c r="O41" s="10">
        <f>VLOOKUP(C41,игроки1,11,0)</f>
        <v>0</v>
      </c>
      <c r="P41" s="10">
        <f>VLOOKUP(C41,игроки1,13,0)</f>
        <v>0</v>
      </c>
      <c r="Q41" s="10">
        <f>VLOOKUP(C41,игроки1,15,0)</f>
        <v>0</v>
      </c>
      <c r="R41" s="10">
        <f>VLOOKUP(C41,игроки1,17,0)</f>
        <v>0</v>
      </c>
      <c r="S41" s="10">
        <f>VLOOKUP(C41,игроки1,19,0)</f>
        <v>0</v>
      </c>
      <c r="T41" s="18">
        <f>VLOOKUP(Таблица2[[#This Row],[Surname Name]],Spisok!$A$5:$AA$2250,21,0)</f>
        <v>0</v>
      </c>
      <c r="U41" s="10">
        <f>VLOOKUP(C41,игроки1,21,0)</f>
        <v>0</v>
      </c>
      <c r="V41" s="18">
        <f>VLOOKUP(C41,игроки1,25,0)</f>
        <v>0</v>
      </c>
      <c r="W41" s="16">
        <f>COUNTIFS(M41:V41,"&gt;0")</f>
        <v>1</v>
      </c>
    </row>
    <row r="42" spans="1:23" ht="12.75" customHeight="1">
      <c r="A42" s="13">
        <v>38</v>
      </c>
      <c r="B42" s="13"/>
      <c r="C42" s="9" t="s">
        <v>108</v>
      </c>
      <c r="D42" s="14" t="s">
        <v>291</v>
      </c>
      <c r="E42" s="14">
        <f>VLOOKUP(C42,Spisok!$A$1:$AA$9671,5,0)</f>
        <v>1474.5450359612821</v>
      </c>
      <c r="F42" s="8">
        <f>VLOOKUP(C42,Spisok!$A$1:$AA$9671,2,0)</f>
        <v>0</v>
      </c>
      <c r="G42" s="8" t="str">
        <f>VLOOKUP(C42,Spisok!$A$1:$AA$9671,4,0)</f>
        <v>LAT</v>
      </c>
      <c r="H42" s="10">
        <v>0</v>
      </c>
      <c r="I42" s="10">
        <v>0</v>
      </c>
      <c r="J42" s="10">
        <v>72.865160926030484</v>
      </c>
      <c r="K42" s="10">
        <f>LARGE(M42:V42,1)+LARGE(M42:V42,2)+LARGE(M42:V42,3)+LARGE(M42:V42,4)+LARGE(M42:V42,5)</f>
        <v>0</v>
      </c>
      <c r="L42" s="5">
        <f>SUM(H42:K42)</f>
        <v>72.865160926030484</v>
      </c>
      <c r="M42" s="10">
        <f>VLOOKUP(C42,игроки1,7,0)</f>
        <v>0</v>
      </c>
      <c r="N42" s="10">
        <f>VLOOKUP(C42,игроки1,9,0)</f>
        <v>0</v>
      </c>
      <c r="O42" s="10">
        <f>VLOOKUP(C42,игроки1,11,0)</f>
        <v>0</v>
      </c>
      <c r="P42" s="10">
        <f>VLOOKUP(C42,игроки1,13,0)</f>
        <v>0</v>
      </c>
      <c r="Q42" s="10">
        <f>VLOOKUP(C42,игроки1,15,0)</f>
        <v>0</v>
      </c>
      <c r="R42" s="10">
        <f>VLOOKUP(C42,игроки1,17,0)</f>
        <v>0</v>
      </c>
      <c r="S42" s="10">
        <f>VLOOKUP(C42,игроки1,19,0)</f>
        <v>0</v>
      </c>
      <c r="T42" s="18">
        <f>VLOOKUP(Таблица2[[#This Row],[Surname Name]],Spisok!$A$5:$AA$2250,21,0)</f>
        <v>0</v>
      </c>
      <c r="U42" s="10">
        <f>VLOOKUP(C42,игроки1,21,0)</f>
        <v>0</v>
      </c>
      <c r="V42" s="18">
        <f>VLOOKUP(C42,игроки1,25,0)</f>
        <v>0</v>
      </c>
      <c r="W42" s="16">
        <f>COUNTIFS(M42:V42,"&gt;0")</f>
        <v>0</v>
      </c>
    </row>
    <row r="43" spans="1:23" ht="12.75" customHeight="1">
      <c r="A43" s="13">
        <v>39</v>
      </c>
      <c r="B43" s="13"/>
      <c r="C43" s="9" t="s">
        <v>120</v>
      </c>
      <c r="D43" s="9" t="s">
        <v>147</v>
      </c>
      <c r="E43" s="46">
        <f>VLOOKUP(C43,Spisok!$A$1:$AA$9671,5,0)</f>
        <v>1669.7445079870295</v>
      </c>
      <c r="F43" s="8" t="str">
        <f>VLOOKUP(C43,Spisok!$A$1:$AA$9671,2,0)</f>
        <v>IM</v>
      </c>
      <c r="G43" s="8" t="str">
        <f>VLOOKUP(C43,Spisok!$A$1:$AA$9671,4,0)</f>
        <v>EST</v>
      </c>
      <c r="H43" s="10">
        <v>44.112774679350615</v>
      </c>
      <c r="I43" s="10">
        <v>28.280851063829786</v>
      </c>
      <c r="J43" s="10">
        <v>0</v>
      </c>
      <c r="K43" s="10">
        <f>LARGE(M43:V43,1)+LARGE(M43:V43,2)+LARGE(M43:V43,3)+LARGE(M43:V43,4)+LARGE(M43:V43,5)</f>
        <v>0</v>
      </c>
      <c r="L43" s="5">
        <f>SUM(H43:K43)</f>
        <v>72.393625743180394</v>
      </c>
      <c r="M43" s="10">
        <f>VLOOKUP(C43,игроки1,7,0)</f>
        <v>0</v>
      </c>
      <c r="N43" s="10">
        <f>VLOOKUP(C43,игроки1,9,0)</f>
        <v>0</v>
      </c>
      <c r="O43" s="10">
        <f>VLOOKUP(C43,игроки1,11,0)</f>
        <v>0</v>
      </c>
      <c r="P43" s="10">
        <f>VLOOKUP(C43,игроки1,13,0)</f>
        <v>0</v>
      </c>
      <c r="Q43" s="10">
        <f>VLOOKUP(C43,игроки1,15,0)</f>
        <v>0</v>
      </c>
      <c r="R43" s="10">
        <f>VLOOKUP(C43,игроки1,17,0)</f>
        <v>0</v>
      </c>
      <c r="S43" s="10">
        <f>VLOOKUP(C43,игроки1,19,0)</f>
        <v>0</v>
      </c>
      <c r="T43" s="18">
        <f>VLOOKUP(Таблица2[[#This Row],[Surname Name]],Spisok!$A$5:$AA$2250,21,0)</f>
        <v>0</v>
      </c>
      <c r="U43" s="10">
        <f>VLOOKUP(C43,игроки1,21,0)</f>
        <v>0</v>
      </c>
      <c r="V43" s="18">
        <f>VLOOKUP(C43,игроки1,25,0)</f>
        <v>0</v>
      </c>
      <c r="W43" s="16">
        <f>COUNTIFS(M43:V43,"&gt;0")</f>
        <v>0</v>
      </c>
    </row>
    <row r="44" spans="1:23" ht="12.75" customHeight="1">
      <c r="A44" s="13">
        <v>40</v>
      </c>
      <c r="B44" s="13">
        <v>32</v>
      </c>
      <c r="C44" s="9" t="s">
        <v>272</v>
      </c>
      <c r="D44" s="14" t="s">
        <v>290</v>
      </c>
      <c r="E44" s="14">
        <f>VLOOKUP(C44,Spisok!$A$1:$AA$9671,5,0)</f>
        <v>1549.5561441852851</v>
      </c>
      <c r="F44" s="8">
        <f>VLOOKUP(C44,Spisok!$A$1:$AA$9671,2,0)</f>
        <v>0</v>
      </c>
      <c r="G44" s="8" t="str">
        <f>VLOOKUP(C44,Spisok!$A$1:$AA$9671,4,0)</f>
        <v>LAT</v>
      </c>
      <c r="H44" s="10">
        <v>0</v>
      </c>
      <c r="I44" s="10">
        <v>32.418576702455731</v>
      </c>
      <c r="J44" s="10">
        <v>21.920041091781989</v>
      </c>
      <c r="K44" s="10">
        <f>LARGE(M44:V44,1)+LARGE(M44:V44,2)+LARGE(M44:V44,3)+LARGE(M44:V44,4)+LARGE(M44:V44,5)</f>
        <v>16.72422363498417</v>
      </c>
      <c r="L44" s="5">
        <f>SUM(H44:K44)</f>
        <v>71.062841429221891</v>
      </c>
      <c r="M44" s="10">
        <f>VLOOKUP(C44,игроки1,7,0)</f>
        <v>0</v>
      </c>
      <c r="N44" s="10">
        <f>VLOOKUP(C44,игроки1,9,0)</f>
        <v>16.72422363498417</v>
      </c>
      <c r="O44" s="10">
        <f>VLOOKUP(C44,игроки1,11,0)</f>
        <v>0</v>
      </c>
      <c r="P44" s="10">
        <f>VLOOKUP(C44,игроки1,13,0)</f>
        <v>0</v>
      </c>
      <c r="Q44" s="10">
        <f>VLOOKUP(C44,игроки1,15,0)</f>
        <v>0</v>
      </c>
      <c r="R44" s="10">
        <f>VLOOKUP(C44,игроки1,17,0)</f>
        <v>0</v>
      </c>
      <c r="S44" s="10">
        <f>VLOOKUP(C44,игроки1,19,0)</f>
        <v>0</v>
      </c>
      <c r="T44" s="18">
        <f>VLOOKUP(Таблица2[[#This Row],[Surname Name]],Spisok!$A$5:$AA$2250,21,0)</f>
        <v>0</v>
      </c>
      <c r="U44" s="10">
        <f>VLOOKUP(C44,игроки1,21,0)</f>
        <v>0</v>
      </c>
      <c r="V44" s="18">
        <f>VLOOKUP(C44,игроки1,25,0)</f>
        <v>0</v>
      </c>
      <c r="W44" s="16">
        <f>COUNTIFS(M44:V44,"&gt;0")</f>
        <v>1</v>
      </c>
    </row>
    <row r="45" spans="1:23" ht="12.75" customHeight="1">
      <c r="A45" s="13">
        <v>41</v>
      </c>
      <c r="B45" s="13"/>
      <c r="C45" s="9" t="s">
        <v>254</v>
      </c>
      <c r="D45" s="9" t="s">
        <v>221</v>
      </c>
      <c r="E45" s="46">
        <f>VLOOKUP(C45,Spisok!$A$1:$AA$9671,5,0)</f>
        <v>1729</v>
      </c>
      <c r="F45" s="8" t="str">
        <f>VLOOKUP(C45,Spisok!$A$1:$AA$9671,2,0)</f>
        <v>IGM</v>
      </c>
      <c r="G45" s="8" t="str">
        <f>VLOOKUP(C45,Spisok!$A$1:$AA$9671,4,0)</f>
        <v>LAT</v>
      </c>
      <c r="H45" s="10">
        <v>66.007058329859717</v>
      </c>
      <c r="I45" s="10">
        <v>0</v>
      </c>
      <c r="J45" s="10">
        <v>0</v>
      </c>
      <c r="K45" s="10">
        <f>LARGE(M45:V45,1)+LARGE(M45:V45,2)+LARGE(M45:V45,3)+LARGE(M45:V45,4)+LARGE(M45:V45,5)</f>
        <v>0</v>
      </c>
      <c r="L45" s="5">
        <f>SUM(H45:K45)</f>
        <v>66.007058329859717</v>
      </c>
      <c r="M45" s="10">
        <f>VLOOKUP(C45,игроки1,7,0)</f>
        <v>0</v>
      </c>
      <c r="N45" s="10">
        <f>VLOOKUP(C45,игроки1,9,0)</f>
        <v>0</v>
      </c>
      <c r="O45" s="10">
        <f>VLOOKUP(C45,игроки1,11,0)</f>
        <v>0</v>
      </c>
      <c r="P45" s="10">
        <f>VLOOKUP(C45,игроки1,13,0)</f>
        <v>0</v>
      </c>
      <c r="Q45" s="10">
        <f>VLOOKUP(C45,игроки1,15,0)</f>
        <v>0</v>
      </c>
      <c r="R45" s="10">
        <f>VLOOKUP(C45,игроки1,17,0)</f>
        <v>0</v>
      </c>
      <c r="S45" s="10">
        <f>VLOOKUP(C45,игроки1,19,0)</f>
        <v>0</v>
      </c>
      <c r="T45" s="18">
        <f>VLOOKUP(Таблица2[[#This Row],[Surname Name]],Spisok!$A$5:$AA$2250,21,0)</f>
        <v>0</v>
      </c>
      <c r="U45" s="10">
        <f>VLOOKUP(C45,игроки1,21,0)</f>
        <v>0</v>
      </c>
      <c r="V45" s="18">
        <f>VLOOKUP(C45,игроки1,25,0)</f>
        <v>0</v>
      </c>
      <c r="W45" s="16">
        <f>COUNTIFS(M45:V45,"&gt;0")</f>
        <v>0</v>
      </c>
    </row>
    <row r="46" spans="1:23" ht="12.75" customHeight="1">
      <c r="A46" s="13">
        <v>42</v>
      </c>
      <c r="B46" s="13">
        <v>14</v>
      </c>
      <c r="C46" s="9" t="s">
        <v>26</v>
      </c>
      <c r="D46" s="9"/>
      <c r="E46" s="14">
        <f>VLOOKUP(C46,Spisok!$A$1:$AA$9671,5,0)</f>
        <v>1855.4009050827676</v>
      </c>
      <c r="F46" s="8" t="str">
        <f>VLOOKUP(C46,Spisok!$A$1:$AA$9671,2,0)</f>
        <v>IM</v>
      </c>
      <c r="G46" s="8" t="str">
        <f>VLOOKUP(C46,Spisok!$A$1:$AA$9671,4,0)</f>
        <v>EST</v>
      </c>
      <c r="H46" s="10"/>
      <c r="I46" s="10">
        <v>12.338372398514553</v>
      </c>
      <c r="J46" s="10">
        <v>0</v>
      </c>
      <c r="K46" s="10">
        <f>LARGE(M46:V46,1)+LARGE(M46:V46,2)+LARGE(M46:V46,3)+LARGE(M46:V46,4)+LARGE(M46:V46,5)</f>
        <v>46.763531194050401</v>
      </c>
      <c r="L46" s="5">
        <f>SUM(H46:K46)</f>
        <v>59.101903592564952</v>
      </c>
      <c r="M46" s="10">
        <f>VLOOKUP(C46,игроки1,7,0)</f>
        <v>0</v>
      </c>
      <c r="N46" s="10">
        <f>VLOOKUP(C46,игроки1,9,0)</f>
        <v>46.763531194050401</v>
      </c>
      <c r="O46" s="10">
        <f>VLOOKUP(C46,игроки1,11,0)</f>
        <v>0</v>
      </c>
      <c r="P46" s="10">
        <f>VLOOKUP(C46,игроки1,13,0)</f>
        <v>0</v>
      </c>
      <c r="Q46" s="10">
        <f>VLOOKUP(C46,игроки1,15,0)</f>
        <v>0</v>
      </c>
      <c r="R46" s="10">
        <f>VLOOKUP(C46,игроки1,17,0)</f>
        <v>0</v>
      </c>
      <c r="S46" s="10">
        <f>VLOOKUP(C46,игроки1,19,0)</f>
        <v>0</v>
      </c>
      <c r="T46" s="18">
        <f>VLOOKUP(Таблица2[[#This Row],[Surname Name]],Spisok!$A$5:$AA$2250,21,0)</f>
        <v>0</v>
      </c>
      <c r="U46" s="10">
        <f>VLOOKUP(C46,игроки1,21,0)</f>
        <v>0</v>
      </c>
      <c r="V46" s="18">
        <f>VLOOKUP(C46,игроки1,25,0)</f>
        <v>0</v>
      </c>
      <c r="W46" s="16">
        <f>COUNTIFS(M46:V46,"&gt;0")</f>
        <v>1</v>
      </c>
    </row>
    <row r="47" spans="1:23" ht="12.75" customHeight="1">
      <c r="A47" s="13">
        <v>43</v>
      </c>
      <c r="B47" s="13">
        <v>18</v>
      </c>
      <c r="C47" s="9" t="s">
        <v>373</v>
      </c>
      <c r="D47" s="9"/>
      <c r="E47" s="14">
        <f>VLOOKUP(C47,Spisok!$A$1:$AA$9671,5,0)</f>
        <v>1401.6469501101287</v>
      </c>
      <c r="F47" s="8">
        <f>VLOOKUP(C47,Spisok!$A$1:$AA$9671,2,0)</f>
        <v>0</v>
      </c>
      <c r="G47" s="8" t="str">
        <f>VLOOKUP(C47,Spisok!$A$1:$AA$9671,4,0)</f>
        <v>LAT</v>
      </c>
      <c r="H47" s="10"/>
      <c r="I47" s="10"/>
      <c r="J47" s="10">
        <v>16.18006993006993</v>
      </c>
      <c r="K47" s="10">
        <f>LARGE(M47:V47,1)+LARGE(M47:V47,2)+LARGE(M47:V47,3)+LARGE(M47:V47,4)+LARGE(M47:V47,5)</f>
        <v>41.151830297450736</v>
      </c>
      <c r="L47" s="5">
        <f>SUM(H47:K47)</f>
        <v>57.331900227520663</v>
      </c>
      <c r="M47" s="10">
        <f>VLOOKUP(C47,игроки1,7,0)</f>
        <v>15.979729729729728</v>
      </c>
      <c r="N47" s="10">
        <f>VLOOKUP(C47,игроки1,9,0)</f>
        <v>25.172100567721007</v>
      </c>
      <c r="O47" s="10">
        <f>VLOOKUP(C47,игроки1,11,0)</f>
        <v>0</v>
      </c>
      <c r="P47" s="10">
        <f>VLOOKUP(C47,игроки1,13,0)</f>
        <v>0</v>
      </c>
      <c r="Q47" s="10">
        <f>VLOOKUP(C47,игроки1,15,0)</f>
        <v>0</v>
      </c>
      <c r="R47" s="10">
        <f>VLOOKUP(C47,игроки1,17,0)</f>
        <v>0</v>
      </c>
      <c r="S47" s="10">
        <f>VLOOKUP(C47,игроки1,19,0)</f>
        <v>0</v>
      </c>
      <c r="T47" s="18">
        <f>VLOOKUP(Таблица2[[#This Row],[Surname Name]],Spisok!$A$5:$AA$2250,21,0)</f>
        <v>0</v>
      </c>
      <c r="U47" s="10">
        <f>VLOOKUP(C47,игроки1,21,0)</f>
        <v>0</v>
      </c>
      <c r="V47" s="18">
        <f>VLOOKUP(C47,игроки1,25,0)</f>
        <v>0</v>
      </c>
      <c r="W47" s="16">
        <f>COUNTIFS(M47:V47,"&gt;0")</f>
        <v>2</v>
      </c>
    </row>
    <row r="48" spans="1:23" ht="12.75" customHeight="1">
      <c r="A48" s="13">
        <v>44</v>
      </c>
      <c r="B48" s="13"/>
      <c r="C48" s="9" t="s">
        <v>117</v>
      </c>
      <c r="D48" s="9" t="s">
        <v>143</v>
      </c>
      <c r="E48" s="46">
        <f>VLOOKUP(C48,Spisok!$A$1:$AA$9671,5,0)</f>
        <v>1542.6074700059512</v>
      </c>
      <c r="F48" s="8" t="str">
        <f>VLOOKUP(C48,Spisok!$A$1:$AA$9671,2,0)</f>
        <v>IGM</v>
      </c>
      <c r="G48" s="8" t="str">
        <f>VLOOKUP(C48,Spisok!$A$1:$AA$9671,4,0)</f>
        <v>EST</v>
      </c>
      <c r="H48" s="10">
        <v>36.927986573767996</v>
      </c>
      <c r="I48" s="10">
        <v>15.500000000000002</v>
      </c>
      <c r="J48" s="10">
        <v>0</v>
      </c>
      <c r="K48" s="10">
        <f>LARGE(M48:V48,1)+LARGE(M48:V48,2)+LARGE(M48:V48,3)+LARGE(M48:V48,4)+LARGE(M48:V48,5)</f>
        <v>0</v>
      </c>
      <c r="L48" s="5">
        <f>SUM(H48:K48)</f>
        <v>52.427986573767996</v>
      </c>
      <c r="M48" s="10">
        <f>VLOOKUP(C48,игроки1,7,0)</f>
        <v>0</v>
      </c>
      <c r="N48" s="10">
        <f>VLOOKUP(C48,игроки1,9,0)</f>
        <v>0</v>
      </c>
      <c r="O48" s="10">
        <f>VLOOKUP(C48,игроки1,11,0)</f>
        <v>0</v>
      </c>
      <c r="P48" s="10">
        <f>VLOOKUP(C48,игроки1,13,0)</f>
        <v>0</v>
      </c>
      <c r="Q48" s="10">
        <f>VLOOKUP(C48,игроки1,15,0)</f>
        <v>0</v>
      </c>
      <c r="R48" s="10">
        <f>VLOOKUP(C48,игроки1,17,0)</f>
        <v>0</v>
      </c>
      <c r="S48" s="10">
        <f>VLOOKUP(C48,игроки1,19,0)</f>
        <v>0</v>
      </c>
      <c r="T48" s="18">
        <f>VLOOKUP(Таблица2[[#This Row],[Surname Name]],Spisok!$A$5:$AA$2250,21,0)</f>
        <v>0</v>
      </c>
      <c r="U48" s="10">
        <f>VLOOKUP(C48,игроки1,21,0)</f>
        <v>0</v>
      </c>
      <c r="V48" s="18">
        <f>VLOOKUP(C48,игроки1,25,0)</f>
        <v>0</v>
      </c>
      <c r="W48" s="16">
        <f>COUNTIFS(M48:V48,"&gt;0")</f>
        <v>0</v>
      </c>
    </row>
    <row r="49" spans="1:23" ht="12.75" customHeight="1">
      <c r="A49" s="13">
        <v>45</v>
      </c>
      <c r="B49" s="13"/>
      <c r="C49" s="9" t="s">
        <v>331</v>
      </c>
      <c r="D49" s="9" t="s">
        <v>359</v>
      </c>
      <c r="E49" s="14">
        <f>VLOOKUP(C49,Spisok!$A$1:$AA$9671,5,0)</f>
        <v>1363</v>
      </c>
      <c r="F49" s="8">
        <f>VLOOKUP(C49,Spisok!$A$1:$AA$9671,2,0)</f>
        <v>0</v>
      </c>
      <c r="G49" s="8" t="str">
        <f>VLOOKUP(C49,Spisok!$A$1:$AA$9671,4,0)</f>
        <v>LAT</v>
      </c>
      <c r="H49" s="10"/>
      <c r="I49" s="10">
        <v>24.299671682567865</v>
      </c>
      <c r="J49" s="10">
        <v>27.633402633402635</v>
      </c>
      <c r="K49" s="10">
        <f>LARGE(M49:V49,1)+LARGE(M49:V49,2)+LARGE(M49:V49,3)+LARGE(M49:V49,4)+LARGE(M49:V49,5)</f>
        <v>0</v>
      </c>
      <c r="L49" s="5">
        <f>SUM(H49:K49)</f>
        <v>51.933074315970501</v>
      </c>
      <c r="M49" s="10">
        <f>VLOOKUP(C49,игроки1,7,0)</f>
        <v>0</v>
      </c>
      <c r="N49" s="10">
        <f>VLOOKUP(C49,игроки1,9,0)</f>
        <v>0</v>
      </c>
      <c r="O49" s="10">
        <f>VLOOKUP(C49,игроки1,11,0)</f>
        <v>0</v>
      </c>
      <c r="P49" s="10">
        <f>VLOOKUP(C49,игроки1,13,0)</f>
        <v>0</v>
      </c>
      <c r="Q49" s="10">
        <f>VLOOKUP(C49,игроки1,15,0)</f>
        <v>0</v>
      </c>
      <c r="R49" s="10">
        <f>VLOOKUP(C49,игроки1,17,0)</f>
        <v>0</v>
      </c>
      <c r="S49" s="10">
        <f>VLOOKUP(C49,игроки1,19,0)</f>
        <v>0</v>
      </c>
      <c r="T49" s="18">
        <f>VLOOKUP(Таблица2[[#This Row],[Surname Name]],Spisok!$A$5:$AA$2250,21,0)</f>
        <v>0</v>
      </c>
      <c r="U49" s="10">
        <f>VLOOKUP(C49,игроки1,21,0)</f>
        <v>0</v>
      </c>
      <c r="V49" s="18">
        <f>VLOOKUP(C49,игроки1,25,0)</f>
        <v>0</v>
      </c>
      <c r="W49" s="16">
        <f>COUNTIFS(M49:V49,"&gt;0")</f>
        <v>0</v>
      </c>
    </row>
    <row r="50" spans="1:23" ht="12.75" customHeight="1">
      <c r="A50" s="13">
        <v>46</v>
      </c>
      <c r="B50" s="13"/>
      <c r="C50" s="9" t="s">
        <v>100</v>
      </c>
      <c r="D50" s="9" t="s">
        <v>148</v>
      </c>
      <c r="E50" s="46">
        <f>VLOOKUP(C50,Spisok!$A$1:$AA$9671,5,0)</f>
        <v>1397.369759026722</v>
      </c>
      <c r="F50" s="8">
        <f>VLOOKUP(C50,Spisok!$A$1:$AA$9671,2,0)</f>
        <v>0</v>
      </c>
      <c r="G50" s="8" t="str">
        <f>VLOOKUP(C50,Spisok!$A$1:$AA$9671,4,0)</f>
        <v>EST</v>
      </c>
      <c r="H50" s="10">
        <v>26.080101790772801</v>
      </c>
      <c r="I50" s="10">
        <v>23.871744095733412</v>
      </c>
      <c r="J50" s="10">
        <v>0</v>
      </c>
      <c r="K50" s="10">
        <f>LARGE(M50:V50,1)+LARGE(M50:V50,2)+LARGE(M50:V50,3)+LARGE(M50:V50,4)+LARGE(M50:V50,5)</f>
        <v>0</v>
      </c>
      <c r="L50" s="5">
        <f>SUM(H50:K50)</f>
        <v>49.951845886506213</v>
      </c>
      <c r="M50" s="10">
        <f>VLOOKUP(C50,игроки1,7,0)</f>
        <v>0</v>
      </c>
      <c r="N50" s="10">
        <f>VLOOKUP(C50,игроки1,9,0)</f>
        <v>0</v>
      </c>
      <c r="O50" s="10">
        <f>VLOOKUP(C50,игроки1,11,0)</f>
        <v>0</v>
      </c>
      <c r="P50" s="10">
        <f>VLOOKUP(C50,игроки1,13,0)</f>
        <v>0</v>
      </c>
      <c r="Q50" s="10">
        <f>VLOOKUP(C50,игроки1,15,0)</f>
        <v>0</v>
      </c>
      <c r="R50" s="10">
        <f>VLOOKUP(C50,игроки1,17,0)</f>
        <v>0</v>
      </c>
      <c r="S50" s="10">
        <f>VLOOKUP(C50,игроки1,19,0)</f>
        <v>0</v>
      </c>
      <c r="T50" s="18">
        <f>VLOOKUP(Таблица2[[#This Row],[Surname Name]],Spisok!$A$5:$AA$2250,21,0)</f>
        <v>0</v>
      </c>
      <c r="U50" s="10">
        <f>VLOOKUP(C50,игроки1,21,0)</f>
        <v>0</v>
      </c>
      <c r="V50" s="18">
        <f>VLOOKUP(C50,игроки1,25,0)</f>
        <v>0</v>
      </c>
      <c r="W50" s="16">
        <f>COUNTIFS(M50:V50,"&gt;0")</f>
        <v>0</v>
      </c>
    </row>
    <row r="51" spans="1:23" ht="12.75" customHeight="1">
      <c r="A51" s="13">
        <v>47</v>
      </c>
      <c r="B51" s="13">
        <v>44</v>
      </c>
      <c r="C51" s="9" t="s">
        <v>333</v>
      </c>
      <c r="D51" s="9"/>
      <c r="E51" s="14">
        <f>VLOOKUP(C51,Spisok!$A$1:$AA$9671,5,0)</f>
        <v>1316.5851944886247</v>
      </c>
      <c r="F51" s="8">
        <f>VLOOKUP(C51,Spisok!$A$1:$AA$9671,2,0)</f>
        <v>0</v>
      </c>
      <c r="G51" s="8" t="str">
        <f>VLOOKUP(C51,Spisok!$A$1:$AA$9671,4,0)</f>
        <v>EST</v>
      </c>
      <c r="H51" s="10"/>
      <c r="I51" s="10">
        <v>12.359383947809478</v>
      </c>
      <c r="J51" s="10">
        <v>27.976391862032344</v>
      </c>
      <c r="K51" s="10">
        <f>LARGE(M51:V51,1)+LARGE(M51:V51,2)+LARGE(M51:V51,3)+LARGE(M51:V51,4)+LARGE(M51:V51,5)</f>
        <v>8.8400612592152932</v>
      </c>
      <c r="L51" s="5">
        <f>SUM(H51:K51)</f>
        <v>49.17583706905711</v>
      </c>
      <c r="M51" s="10">
        <f>VLOOKUP(C51,игроки1,7,0)</f>
        <v>7.0734797297297298</v>
      </c>
      <c r="N51" s="10">
        <f>VLOOKUP(C51,игроки1,9,0)</f>
        <v>1.7665815294855642</v>
      </c>
      <c r="O51" s="10">
        <f>VLOOKUP(C51,игроки1,11,0)</f>
        <v>0</v>
      </c>
      <c r="P51" s="10">
        <f>VLOOKUP(C51,игроки1,13,0)</f>
        <v>0</v>
      </c>
      <c r="Q51" s="10">
        <f>VLOOKUP(C51,игроки1,15,0)</f>
        <v>0</v>
      </c>
      <c r="R51" s="10">
        <f>VLOOKUP(C51,игроки1,17,0)</f>
        <v>0</v>
      </c>
      <c r="S51" s="10">
        <f>VLOOKUP(C51,игроки1,19,0)</f>
        <v>0</v>
      </c>
      <c r="T51" s="18">
        <f>VLOOKUP(Таблица2[[#This Row],[Surname Name]],Spisok!$A$5:$AA$2250,21,0)</f>
        <v>0</v>
      </c>
      <c r="U51" s="10">
        <f>VLOOKUP(C51,игроки1,21,0)</f>
        <v>0</v>
      </c>
      <c r="V51" s="18">
        <f>VLOOKUP(C51,игроки1,25,0)</f>
        <v>0</v>
      </c>
      <c r="W51" s="16">
        <f>COUNTIFS(M51:V51,"&gt;0")</f>
        <v>2</v>
      </c>
    </row>
    <row r="52" spans="1:23" ht="12.75" customHeight="1">
      <c r="A52" s="13">
        <v>48</v>
      </c>
      <c r="B52" s="13">
        <v>22</v>
      </c>
      <c r="C52" s="9" t="s">
        <v>179</v>
      </c>
      <c r="D52" s="9" t="s">
        <v>224</v>
      </c>
      <c r="E52" s="14">
        <f>VLOOKUP(C52,Spisok!$A$1:$AA$9671,5,0)</f>
        <v>1639.7336341495482</v>
      </c>
      <c r="F52" s="8">
        <f>VLOOKUP(C52,Spisok!$A$1:$AA$9671,2,0)</f>
        <v>0</v>
      </c>
      <c r="G52" s="8" t="str">
        <f>VLOOKUP(C52,Spisok!$A$1:$AA$9671,4,0)</f>
        <v>LAT</v>
      </c>
      <c r="H52" s="10">
        <v>20.530557007966046</v>
      </c>
      <c r="I52" s="10">
        <v>0</v>
      </c>
      <c r="J52" s="10">
        <v>0</v>
      </c>
      <c r="K52" s="10">
        <f>LARGE(M52:V52,1)+LARGE(M52:V52,2)+LARGE(M52:V52,3)+LARGE(M52:V52,4)+LARGE(M52:V52,5)</f>
        <v>27.380423711658167</v>
      </c>
      <c r="L52" s="5">
        <f>SUM(H52:K52)</f>
        <v>47.910980719624213</v>
      </c>
      <c r="M52" s="10">
        <f>VLOOKUP(C52,игроки1,7,0)</f>
        <v>0</v>
      </c>
      <c r="N52" s="10">
        <f>VLOOKUP(C52,игроки1,9,0)</f>
        <v>27.380423711658167</v>
      </c>
      <c r="O52" s="10">
        <f>VLOOKUP(C52,игроки1,11,0)</f>
        <v>0</v>
      </c>
      <c r="P52" s="10">
        <f>VLOOKUP(C52,игроки1,13,0)</f>
        <v>0</v>
      </c>
      <c r="Q52" s="10">
        <f>VLOOKUP(C52,игроки1,15,0)</f>
        <v>0</v>
      </c>
      <c r="R52" s="10">
        <f>VLOOKUP(C52,игроки1,17,0)</f>
        <v>0</v>
      </c>
      <c r="S52" s="10">
        <f>VLOOKUP(C52,игроки1,19,0)</f>
        <v>0</v>
      </c>
      <c r="T52" s="18">
        <f>VLOOKUP(Таблица2[[#This Row],[Surname Name]],Spisok!$A$5:$AA$2250,21,0)</f>
        <v>0</v>
      </c>
      <c r="U52" s="10">
        <f>VLOOKUP(C52,игроки1,21,0)</f>
        <v>0</v>
      </c>
      <c r="V52" s="18">
        <f>VLOOKUP(C52,игроки1,25,0)</f>
        <v>0</v>
      </c>
      <c r="W52" s="16">
        <f>COUNTIFS(M52:V52,"&gt;0")</f>
        <v>1</v>
      </c>
    </row>
    <row r="53" spans="1:23" ht="12.75" customHeight="1">
      <c r="A53" s="13">
        <v>49</v>
      </c>
      <c r="B53" s="13">
        <v>39</v>
      </c>
      <c r="C53" s="9" t="s">
        <v>202</v>
      </c>
      <c r="D53" s="9" t="s">
        <v>227</v>
      </c>
      <c r="E53" s="14">
        <f>VLOOKUP(C53,Spisok!$A$1:$AA$9671,5,0)</f>
        <v>1541.2104932009117</v>
      </c>
      <c r="F53" s="8">
        <f>VLOOKUP(C53,Spisok!$A$1:$AA$9671,2,0)</f>
        <v>0</v>
      </c>
      <c r="G53" s="8" t="str">
        <f>VLOOKUP(C53,Spisok!$A$1:$AA$9671,4,0)</f>
        <v>LAT</v>
      </c>
      <c r="H53" s="10">
        <v>0</v>
      </c>
      <c r="I53" s="10">
        <v>0</v>
      </c>
      <c r="J53" s="10">
        <v>34.762426479068161</v>
      </c>
      <c r="K53" s="10">
        <f>LARGE(M53:V53,1)+LARGE(M53:V53,2)+LARGE(M53:V53,3)+LARGE(M53:V53,4)+LARGE(M53:V53,5)</f>
        <v>11.778072697780726</v>
      </c>
      <c r="L53" s="5">
        <f>SUM(H53:K53)</f>
        <v>46.540499176848883</v>
      </c>
      <c r="M53" s="10">
        <f>VLOOKUP(C53,игроки1,7,0)</f>
        <v>0</v>
      </c>
      <c r="N53" s="10">
        <f>VLOOKUP(C53,игроки1,9,0)</f>
        <v>11.778072697780726</v>
      </c>
      <c r="O53" s="10">
        <f>VLOOKUP(C53,игроки1,11,0)</f>
        <v>0</v>
      </c>
      <c r="P53" s="10">
        <f>VLOOKUP(C53,игроки1,13,0)</f>
        <v>0</v>
      </c>
      <c r="Q53" s="10">
        <f>VLOOKUP(C53,игроки1,15,0)</f>
        <v>0</v>
      </c>
      <c r="R53" s="10">
        <f>VLOOKUP(C53,игроки1,17,0)</f>
        <v>0</v>
      </c>
      <c r="S53" s="10">
        <f>VLOOKUP(C53,игроки1,19,0)</f>
        <v>0</v>
      </c>
      <c r="T53" s="18">
        <f>VLOOKUP(Таблица2[[#This Row],[Surname Name]],Spisok!$A$5:$AA$2250,21,0)</f>
        <v>0</v>
      </c>
      <c r="U53" s="10">
        <f>VLOOKUP(C53,игроки1,21,0)</f>
        <v>0</v>
      </c>
      <c r="V53" s="18">
        <f>VLOOKUP(C53,игроки1,25,0)</f>
        <v>0</v>
      </c>
      <c r="W53" s="16">
        <f>COUNTIFS(M53:V53,"&gt;0")</f>
        <v>1</v>
      </c>
    </row>
    <row r="54" spans="1:23" ht="12.75" customHeight="1">
      <c r="A54" s="13">
        <v>50</v>
      </c>
      <c r="B54" s="13">
        <v>36</v>
      </c>
      <c r="C54" s="9" t="s">
        <v>371</v>
      </c>
      <c r="D54" s="9"/>
      <c r="E54" s="14">
        <f>VLOOKUP(C54,Spisok!$A$1:$AA$9671,5,0)</f>
        <v>1442.6726078671513</v>
      </c>
      <c r="F54" s="8">
        <f>VLOOKUP(C54,Spisok!$A$1:$AA$9671,2,0)</f>
        <v>0</v>
      </c>
      <c r="G54" s="8" t="str">
        <f>VLOOKUP(C54,Spisok!$A$1:$AA$9671,4,0)</f>
        <v>LAT</v>
      </c>
      <c r="H54" s="10"/>
      <c r="I54" s="10"/>
      <c r="J54" s="10">
        <v>32.31710724263916</v>
      </c>
      <c r="K54" s="10">
        <f>LARGE(M54:V54,1)+LARGE(M54:V54,2)+LARGE(M54:V54,3)+LARGE(M54:V54,4)+LARGE(M54:V54,5)</f>
        <v>13.565891472868218</v>
      </c>
      <c r="L54" s="5">
        <f>SUM(H54:K54)</f>
        <v>45.882998715507377</v>
      </c>
      <c r="M54" s="10">
        <f>VLOOKUP(C54,игроки1,7,0)</f>
        <v>0</v>
      </c>
      <c r="N54" s="10">
        <f>VLOOKUP(C54,игроки1,9,0)</f>
        <v>0</v>
      </c>
      <c r="O54" s="10">
        <f>VLOOKUP(C54,игроки1,11,0)</f>
        <v>13.565891472868218</v>
      </c>
      <c r="P54" s="10">
        <f>VLOOKUP(C54,игроки1,13,0)</f>
        <v>0</v>
      </c>
      <c r="Q54" s="10">
        <f>VLOOKUP(C54,игроки1,15,0)</f>
        <v>0</v>
      </c>
      <c r="R54" s="10">
        <f>VLOOKUP(C54,игроки1,17,0)</f>
        <v>0</v>
      </c>
      <c r="S54" s="10">
        <f>VLOOKUP(C54,игроки1,19,0)</f>
        <v>0</v>
      </c>
      <c r="T54" s="18">
        <f>VLOOKUP(Таблица2[[#This Row],[Surname Name]],Spisok!$A$5:$AA$2250,21,0)</f>
        <v>0</v>
      </c>
      <c r="U54" s="10">
        <f>VLOOKUP(C54,игроки1,21,0)</f>
        <v>0</v>
      </c>
      <c r="V54" s="18">
        <f>VLOOKUP(C54,игроки1,25,0)</f>
        <v>0</v>
      </c>
      <c r="W54" s="16">
        <f>COUNTIFS(M54:V54,"&gt;0")</f>
        <v>1</v>
      </c>
    </row>
    <row r="55" spans="1:23" ht="12.75" customHeight="1">
      <c r="A55" s="13">
        <v>51</v>
      </c>
      <c r="B55" s="13"/>
      <c r="C55" s="9" t="s">
        <v>327</v>
      </c>
      <c r="D55" s="9" t="s">
        <v>357</v>
      </c>
      <c r="E55" s="46">
        <f>VLOOKUP(C55,Spisok!$A$1:$AA$9671,5,0)</f>
        <v>1540.9737384595514</v>
      </c>
      <c r="F55" s="8">
        <f>VLOOKUP(C55,Spisok!$A$1:$AA$9671,2,0)</f>
        <v>0</v>
      </c>
      <c r="G55" s="8" t="str">
        <f>VLOOKUP(C55,Spisok!$A$1:$AA$9671,4,0)</f>
        <v>LAT</v>
      </c>
      <c r="H55" s="10"/>
      <c r="I55" s="10">
        <v>44.401341444492282</v>
      </c>
      <c r="J55" s="10">
        <v>0</v>
      </c>
      <c r="K55" s="10">
        <f>LARGE(M55:V55,1)+LARGE(M55:V55,2)+LARGE(M55:V55,3)+LARGE(M55:V55,4)+LARGE(M55:V55,5)</f>
        <v>0</v>
      </c>
      <c r="L55" s="5">
        <f>SUM(H55:K55)</f>
        <v>44.401341444492282</v>
      </c>
      <c r="M55" s="10">
        <f>VLOOKUP(C55,игроки1,7,0)</f>
        <v>0</v>
      </c>
      <c r="N55" s="10">
        <f>VLOOKUP(C55,игроки1,9,0)</f>
        <v>0</v>
      </c>
      <c r="O55" s="10">
        <f>VLOOKUP(C55,игроки1,11,0)</f>
        <v>0</v>
      </c>
      <c r="P55" s="10">
        <f>VLOOKUP(C55,игроки1,13,0)</f>
        <v>0</v>
      </c>
      <c r="Q55" s="10">
        <f>VLOOKUP(C55,игроки1,15,0)</f>
        <v>0</v>
      </c>
      <c r="R55" s="10">
        <f>VLOOKUP(C55,игроки1,17,0)</f>
        <v>0</v>
      </c>
      <c r="S55" s="10">
        <f>VLOOKUP(C55,игроки1,19,0)</f>
        <v>0</v>
      </c>
      <c r="T55" s="18">
        <f>VLOOKUP(Таблица2[[#This Row],[Surname Name]],Spisok!$A$5:$AA$2250,21,0)</f>
        <v>0</v>
      </c>
      <c r="U55" s="10">
        <f>VLOOKUP(C55,игроки1,21,0)</f>
        <v>0</v>
      </c>
      <c r="V55" s="18">
        <f>VLOOKUP(C55,игроки1,25,0)</f>
        <v>0</v>
      </c>
      <c r="W55" s="16">
        <f>COUNTIFS(M55:V55,"&gt;0")</f>
        <v>0</v>
      </c>
    </row>
    <row r="56" spans="1:23" ht="12.75" customHeight="1">
      <c r="A56" s="13">
        <v>52</v>
      </c>
      <c r="B56" s="13"/>
      <c r="C56" s="9" t="s">
        <v>247</v>
      </c>
      <c r="D56" s="9" t="s">
        <v>279</v>
      </c>
      <c r="E56" s="46">
        <f>VLOOKUP(C56,Spisok!$A$1:$AA$9671,5,0)</f>
        <v>1565</v>
      </c>
      <c r="F56" s="8">
        <f>VLOOKUP(C56,Spisok!$A$1:$AA$9671,2,0)</f>
        <v>0</v>
      </c>
      <c r="G56" s="8" t="str">
        <f>VLOOKUP(C56,Spisok!$A$1:$AA$9671,4,0)</f>
        <v>EST</v>
      </c>
      <c r="H56" s="10">
        <v>42.481027207055007</v>
      </c>
      <c r="I56" s="10">
        <v>0</v>
      </c>
      <c r="J56" s="10">
        <v>0</v>
      </c>
      <c r="K56" s="10">
        <f>LARGE(M56:V56,1)+LARGE(M56:V56,2)+LARGE(M56:V56,3)+LARGE(M56:V56,4)+LARGE(M56:V56,5)</f>
        <v>0</v>
      </c>
      <c r="L56" s="5">
        <f>SUM(H56:K56)</f>
        <v>42.481027207055007</v>
      </c>
      <c r="M56" s="10">
        <f>VLOOKUP(C56,игроки1,7,0)</f>
        <v>0</v>
      </c>
      <c r="N56" s="10">
        <f>VLOOKUP(C56,игроки1,9,0)</f>
        <v>0</v>
      </c>
      <c r="O56" s="10">
        <f>VLOOKUP(C56,игроки1,11,0)</f>
        <v>0</v>
      </c>
      <c r="P56" s="10">
        <f>VLOOKUP(C56,игроки1,13,0)</f>
        <v>0</v>
      </c>
      <c r="Q56" s="10">
        <f>VLOOKUP(C56,игроки1,15,0)</f>
        <v>0</v>
      </c>
      <c r="R56" s="10">
        <f>VLOOKUP(C56,игроки1,17,0)</f>
        <v>0</v>
      </c>
      <c r="S56" s="10">
        <f>VLOOKUP(C56,игроки1,19,0)</f>
        <v>0</v>
      </c>
      <c r="T56" s="18">
        <f>VLOOKUP(Таблица2[[#This Row],[Surname Name]],Spisok!$A$5:$AA$2250,21,0)</f>
        <v>0</v>
      </c>
      <c r="U56" s="10">
        <f>VLOOKUP(C56,игроки1,21,0)</f>
        <v>0</v>
      </c>
      <c r="V56" s="18">
        <f>VLOOKUP(C56,игроки1,25,0)</f>
        <v>0</v>
      </c>
      <c r="W56" s="16">
        <f>COUNTIFS(M56:V56,"&gt;0")</f>
        <v>0</v>
      </c>
    </row>
    <row r="57" spans="1:23" ht="12.75" customHeight="1">
      <c r="A57" s="13">
        <v>53</v>
      </c>
      <c r="B57" s="13">
        <v>34</v>
      </c>
      <c r="C57" s="9" t="s">
        <v>165</v>
      </c>
      <c r="D57" s="14" t="s">
        <v>169</v>
      </c>
      <c r="E57" s="14">
        <f>VLOOKUP(C57,Spisok!$A$1:$AA$9671,5,0)</f>
        <v>1457.0165362859748</v>
      </c>
      <c r="F57" s="8">
        <f>VLOOKUP(C57,Spisok!$A$1:$AA$9671,2,0)</f>
        <v>0</v>
      </c>
      <c r="G57" s="8" t="str">
        <f>VLOOKUP(C57,Spisok!$A$1:$AA$9671,4,0)</f>
        <v>LAT</v>
      </c>
      <c r="H57" s="10">
        <v>16.18006993006993</v>
      </c>
      <c r="I57" s="10">
        <v>0</v>
      </c>
      <c r="J57" s="10">
        <v>5.6822742474916383</v>
      </c>
      <c r="K57" s="10">
        <f>LARGE(M57:V57,1)+LARGE(M57:V57,2)+LARGE(M57:V57,3)+LARGE(M57:V57,4)+LARGE(M57:V57,5)</f>
        <v>15.03769328318673</v>
      </c>
      <c r="L57" s="5">
        <f>SUM(H57:K57)</f>
        <v>36.900037460748294</v>
      </c>
      <c r="M57" s="10">
        <f>VLOOKUP(C57,игроки1,7,0)</f>
        <v>0</v>
      </c>
      <c r="N57" s="10">
        <f>VLOOKUP(C57,игроки1,9,0)</f>
        <v>15.03769328318673</v>
      </c>
      <c r="O57" s="10">
        <f>VLOOKUP(C57,игроки1,11,0)</f>
        <v>0</v>
      </c>
      <c r="P57" s="10">
        <f>VLOOKUP(C57,игроки1,13,0)</f>
        <v>0</v>
      </c>
      <c r="Q57" s="10">
        <f>VLOOKUP(C57,игроки1,15,0)</f>
        <v>0</v>
      </c>
      <c r="R57" s="10">
        <f>VLOOKUP(C57,игроки1,17,0)</f>
        <v>0</v>
      </c>
      <c r="S57" s="10">
        <f>VLOOKUP(C57,игроки1,19,0)</f>
        <v>0</v>
      </c>
      <c r="T57" s="18">
        <f>VLOOKUP(Таблица2[[#This Row],[Surname Name]],Spisok!$A$5:$AA$2250,21,0)</f>
        <v>0</v>
      </c>
      <c r="U57" s="10">
        <f>VLOOKUP(C57,игроки1,21,0)</f>
        <v>0</v>
      </c>
      <c r="V57" s="18">
        <f>VLOOKUP(C57,игроки1,25,0)</f>
        <v>0</v>
      </c>
      <c r="W57" s="16">
        <f>COUNTIFS(M57:V57,"&gt;0")</f>
        <v>1</v>
      </c>
    </row>
    <row r="58" spans="1:23" ht="12.75" customHeight="1">
      <c r="A58" s="13">
        <v>54</v>
      </c>
      <c r="B58" s="13">
        <v>35</v>
      </c>
      <c r="C58" s="9" t="s">
        <v>268</v>
      </c>
      <c r="D58" s="14" t="s">
        <v>295</v>
      </c>
      <c r="E58" s="14">
        <f>VLOOKUP(C58,Spisok!$A$1:$AA$9671,5,0)</f>
        <v>1289.4329689581571</v>
      </c>
      <c r="F58" s="8">
        <f>VLOOKUP(C58,Spisok!$A$1:$AA$9671,2,0)</f>
        <v>0</v>
      </c>
      <c r="G58" s="8" t="str">
        <f>VLOOKUP(C58,Spisok!$A$1:$AA$9671,4,0)</f>
        <v>EST</v>
      </c>
      <c r="H58" s="10">
        <v>4.4274732953978235</v>
      </c>
      <c r="I58" s="10">
        <v>9.0699393444859577</v>
      </c>
      <c r="J58" s="10">
        <v>4.3744480889937751</v>
      </c>
      <c r="K58" s="10">
        <f>LARGE(M58:V58,1)+LARGE(M58:V58,2)+LARGE(M58:V58,3)+LARGE(M58:V58,4)+LARGE(M58:V58,5)</f>
        <v>14.431097764431097</v>
      </c>
      <c r="L58" s="5">
        <f>SUM(H58:K58)</f>
        <v>32.302958493308651</v>
      </c>
      <c r="M58" s="10">
        <f>VLOOKUP(C58,игроки1,7,0)</f>
        <v>14.431097764431097</v>
      </c>
      <c r="N58" s="10">
        <f>VLOOKUP(C58,игроки1,9,0)</f>
        <v>0</v>
      </c>
      <c r="O58" s="10">
        <f>VLOOKUP(C58,игроки1,11,0)</f>
        <v>0</v>
      </c>
      <c r="P58" s="10">
        <f>VLOOKUP(C58,игроки1,13,0)</f>
        <v>0</v>
      </c>
      <c r="Q58" s="10">
        <f>VLOOKUP(C58,игроки1,15,0)</f>
        <v>0</v>
      </c>
      <c r="R58" s="10">
        <f>VLOOKUP(C58,игроки1,17,0)</f>
        <v>0</v>
      </c>
      <c r="S58" s="10">
        <f>VLOOKUP(C58,игроки1,19,0)</f>
        <v>0</v>
      </c>
      <c r="T58" s="18">
        <f>VLOOKUP(Таблица2[[#This Row],[Surname Name]],Spisok!$A$5:$AA$2250,21,0)</f>
        <v>0</v>
      </c>
      <c r="U58" s="10">
        <f>VLOOKUP(C58,игроки1,21,0)</f>
        <v>0</v>
      </c>
      <c r="V58" s="18">
        <f>VLOOKUP(C58,игроки1,25,0)</f>
        <v>0</v>
      </c>
      <c r="W58" s="16">
        <f>COUNTIFS(M58:V58,"&gt;0")</f>
        <v>1</v>
      </c>
    </row>
    <row r="59" spans="1:23" ht="12.75" customHeight="1">
      <c r="A59" s="13">
        <v>55</v>
      </c>
      <c r="B59" s="13"/>
      <c r="C59" s="9" t="s">
        <v>347</v>
      </c>
      <c r="D59" s="9" t="s">
        <v>365</v>
      </c>
      <c r="E59" s="14">
        <f>VLOOKUP(C59,Spisok!$A$1:$AA$9671,5,0)</f>
        <v>1416</v>
      </c>
      <c r="F59" s="8">
        <f>VLOOKUP(C59,Spisok!$A$1:$AA$9671,2,0)</f>
        <v>0</v>
      </c>
      <c r="G59" s="8" t="str">
        <f>VLOOKUP(C59,Spisok!$A$1:$AA$9671,4,0)</f>
        <v>LAT</v>
      </c>
      <c r="H59" s="10"/>
      <c r="I59" s="10"/>
      <c r="J59" s="10">
        <v>32.246564329191351</v>
      </c>
      <c r="K59" s="10">
        <f>LARGE(M59:V59,1)+LARGE(M59:V59,2)+LARGE(M59:V59,3)+LARGE(M59:V59,4)+LARGE(M59:V59,5)</f>
        <v>0</v>
      </c>
      <c r="L59" s="5">
        <f>SUM(H59:K59)</f>
        <v>32.246564329191351</v>
      </c>
      <c r="M59" s="10">
        <f>VLOOKUP(C59,игроки1,7,0)</f>
        <v>0</v>
      </c>
      <c r="N59" s="10">
        <f>VLOOKUP(C59,игроки1,9,0)</f>
        <v>0</v>
      </c>
      <c r="O59" s="10">
        <f>VLOOKUP(C59,игроки1,11,0)</f>
        <v>0</v>
      </c>
      <c r="P59" s="10">
        <f>VLOOKUP(C59,игроки1,13,0)</f>
        <v>0</v>
      </c>
      <c r="Q59" s="10">
        <f>VLOOKUP(C59,игроки1,15,0)</f>
        <v>0</v>
      </c>
      <c r="R59" s="10">
        <f>VLOOKUP(C59,игроки1,17,0)</f>
        <v>0</v>
      </c>
      <c r="S59" s="10">
        <f>VLOOKUP(C59,игроки1,19,0)</f>
        <v>0</v>
      </c>
      <c r="T59" s="18">
        <f>VLOOKUP(Таблица2[[#This Row],[Surname Name]],Spisok!$A$5:$AA$2250,21,0)</f>
        <v>0</v>
      </c>
      <c r="U59" s="10">
        <f>VLOOKUP(C59,игроки1,21,0)</f>
        <v>0</v>
      </c>
      <c r="V59" s="18">
        <f>VLOOKUP(C59,игроки1,25,0)</f>
        <v>0</v>
      </c>
      <c r="W59" s="16">
        <f>COUNTIFS(M59:V59,"&gt;0")</f>
        <v>0</v>
      </c>
    </row>
    <row r="60" spans="1:23" ht="12.75" customHeight="1">
      <c r="A60" s="13">
        <v>56</v>
      </c>
      <c r="B60" s="13">
        <v>40</v>
      </c>
      <c r="C60" s="14" t="s">
        <v>160</v>
      </c>
      <c r="D60" s="14" t="s">
        <v>168</v>
      </c>
      <c r="E60" s="9">
        <f>VLOOKUP(C60,Spisok!$A$1:$AA$9671,5,0)</f>
        <v>1512.5517466391559</v>
      </c>
      <c r="F60" s="8">
        <f>VLOOKUP(C60,Spisok!$A$1:$AA$9671,2,0)</f>
        <v>0</v>
      </c>
      <c r="G60" s="8" t="str">
        <f>VLOOKUP(C60,Spisok!$A$1:$AA$9671,4,0)</f>
        <v>LAT</v>
      </c>
      <c r="H60" s="10">
        <v>10.798094963198153</v>
      </c>
      <c r="I60" s="10">
        <v>6.9278277791095322</v>
      </c>
      <c r="J60" s="10">
        <v>2.2045153303382778</v>
      </c>
      <c r="K60" s="10">
        <f>LARGE(M60:V60,1)+LARGE(M60:V60,2)+LARGE(M60:V60,3)+LARGE(M60:V60,4)+LARGE(M60:V60,5)</f>
        <v>11.424693058875967</v>
      </c>
      <c r="L60" s="5">
        <f>SUM(H60:K60)</f>
        <v>31.355131131521929</v>
      </c>
      <c r="M60" s="10">
        <f>VLOOKUP(C60,игроки1,7,0)</f>
        <v>11.424693058875967</v>
      </c>
      <c r="N60" s="10">
        <f>VLOOKUP(C60,игроки1,9,0)</f>
        <v>0</v>
      </c>
      <c r="O60" s="10">
        <f>VLOOKUP(C60,игроки1,11,0)</f>
        <v>0</v>
      </c>
      <c r="P60" s="10">
        <f>VLOOKUP(C60,игроки1,13,0)</f>
        <v>0</v>
      </c>
      <c r="Q60" s="10">
        <f>VLOOKUP(C60,игроки1,15,0)</f>
        <v>0</v>
      </c>
      <c r="R60" s="10">
        <f>VLOOKUP(C60,игроки1,17,0)</f>
        <v>0</v>
      </c>
      <c r="S60" s="10">
        <f>VLOOKUP(C60,игроки1,19,0)</f>
        <v>0</v>
      </c>
      <c r="T60" s="18">
        <f>VLOOKUP(Таблица2[[#This Row],[Surname Name]],Spisok!$A$5:$AA$2250,21,0)</f>
        <v>0</v>
      </c>
      <c r="U60" s="10">
        <f>VLOOKUP(C60,игроки1,21,0)</f>
        <v>0</v>
      </c>
      <c r="V60" s="18">
        <f>VLOOKUP(C60,игроки1,25,0)</f>
        <v>0</v>
      </c>
      <c r="W60" s="16">
        <f>COUNTIFS(M60:V60,"&gt;0")</f>
        <v>1</v>
      </c>
    </row>
    <row r="61" spans="1:23" ht="12.75" customHeight="1">
      <c r="A61" s="13">
        <v>57</v>
      </c>
      <c r="B61" s="13">
        <v>21</v>
      </c>
      <c r="C61" s="9" t="s">
        <v>399</v>
      </c>
      <c r="D61" s="9"/>
      <c r="E61" s="14">
        <f>VLOOKUP(C61,Spisok!$A$1:$AA$9671,5,0)</f>
        <v>1496.9170995056852</v>
      </c>
      <c r="F61" s="8">
        <f>VLOOKUP(C61,Spisok!$A$1:$AA$9671,2,0)</f>
        <v>0</v>
      </c>
      <c r="G61" s="8" t="str">
        <f>VLOOKUP(C61,Spisok!$A$1:$AA$9671,4,0)</f>
        <v>LAT</v>
      </c>
      <c r="H61" s="10"/>
      <c r="I61" s="10"/>
      <c r="J61" s="10"/>
      <c r="K61" s="10">
        <f>LARGE(M61:V61,1)+LARGE(M61:V61,2)+LARGE(M61:V61,3)+LARGE(M61:V61,4)+LARGE(M61:V61,5)</f>
        <v>28.560029301729326</v>
      </c>
      <c r="L61" s="5">
        <f>SUM(H61:K61)</f>
        <v>28.560029301729326</v>
      </c>
      <c r="M61" s="10">
        <f>VLOOKUP(C61,игроки1,7,0)</f>
        <v>0</v>
      </c>
      <c r="N61" s="10">
        <f>VLOOKUP(C61,игроки1,9,0)</f>
        <v>28.560029301729326</v>
      </c>
      <c r="O61" s="10">
        <f>VLOOKUP(C61,игроки1,11,0)</f>
        <v>0</v>
      </c>
      <c r="P61" s="10">
        <f>VLOOKUP(C61,игроки1,13,0)</f>
        <v>0</v>
      </c>
      <c r="Q61" s="10">
        <f>VLOOKUP(C61,игроки1,15,0)</f>
        <v>0</v>
      </c>
      <c r="R61" s="10">
        <f>VLOOKUP(C61,игроки1,17,0)</f>
        <v>0</v>
      </c>
      <c r="S61" s="10">
        <f>VLOOKUP(C61,игроки1,19,0)</f>
        <v>0</v>
      </c>
      <c r="T61" s="18">
        <f>VLOOKUP(Таблица2[[#This Row],[Surname Name]],Spisok!$A$5:$AA$2250,21,0)</f>
        <v>0</v>
      </c>
      <c r="U61" s="10">
        <f>VLOOKUP(C61,игроки1,21,0)</f>
        <v>0</v>
      </c>
      <c r="V61" s="18">
        <f>VLOOKUP(C61,игроки1,25,0)</f>
        <v>0</v>
      </c>
      <c r="W61" s="16">
        <f>COUNTIFS(M61:V61,"&gt;0")</f>
        <v>1</v>
      </c>
    </row>
    <row r="62" spans="1:23" ht="12.75" customHeight="1">
      <c r="A62" s="13">
        <v>58</v>
      </c>
      <c r="B62" s="13">
        <v>25</v>
      </c>
      <c r="C62" s="9" t="s">
        <v>378</v>
      </c>
      <c r="D62" s="9"/>
      <c r="E62" s="14">
        <f>VLOOKUP(C62,Spisok!$A$1:$AA$9671,5,0)</f>
        <v>1253.4678282482289</v>
      </c>
      <c r="F62" s="8">
        <f>VLOOKUP(C62,Spisok!$A$1:$AA$9671,2,0)</f>
        <v>0</v>
      </c>
      <c r="G62" s="8" t="str">
        <f>VLOOKUP(C62,Spisok!$A$1:$AA$9671,4,0)</f>
        <v>LAT</v>
      </c>
      <c r="H62" s="10"/>
      <c r="I62" s="10"/>
      <c r="J62" s="10">
        <v>6.8636363636363633</v>
      </c>
      <c r="K62" s="10">
        <f>LARGE(M62:V62,1)+LARGE(M62:V62,2)+LARGE(M62:V62,3)+LARGE(M62:V62,4)+LARGE(M62:V62,5)</f>
        <v>21.548140321899886</v>
      </c>
      <c r="L62" s="5">
        <f>SUM(H62:K62)</f>
        <v>28.41177668553625</v>
      </c>
      <c r="M62" s="10">
        <f>VLOOKUP(C62,игроки1,7,0)</f>
        <v>0</v>
      </c>
      <c r="N62" s="10">
        <f>VLOOKUP(C62,игроки1,9,0)</f>
        <v>14.210108334911542</v>
      </c>
      <c r="O62" s="10">
        <f>VLOOKUP(C62,игроки1,11,0)</f>
        <v>7.3380319869883444</v>
      </c>
      <c r="P62" s="10">
        <f>VLOOKUP(C62,игроки1,13,0)</f>
        <v>0</v>
      </c>
      <c r="Q62" s="10">
        <f>VLOOKUP(C62,игроки1,15,0)</f>
        <v>0</v>
      </c>
      <c r="R62" s="10">
        <f>VLOOKUP(C62,игроки1,17,0)</f>
        <v>0</v>
      </c>
      <c r="S62" s="10">
        <f>VLOOKUP(C62,игроки1,19,0)</f>
        <v>0</v>
      </c>
      <c r="T62" s="18">
        <f>VLOOKUP(Таблица2[[#This Row],[Surname Name]],Spisok!$A$5:$AA$2250,21,0)</f>
        <v>0</v>
      </c>
      <c r="U62" s="10">
        <f>VLOOKUP(C62,игроки1,21,0)</f>
        <v>0</v>
      </c>
      <c r="V62" s="18">
        <f>VLOOKUP(C62,игроки1,25,0)</f>
        <v>0</v>
      </c>
      <c r="W62" s="16">
        <f>COUNTIFS(M62:V62,"&gt;0")</f>
        <v>2</v>
      </c>
    </row>
    <row r="63" spans="1:23" ht="12.75" customHeight="1">
      <c r="A63" s="13">
        <v>59</v>
      </c>
      <c r="B63" s="13"/>
      <c r="C63" s="9" t="s">
        <v>256</v>
      </c>
      <c r="D63" s="14" t="s">
        <v>288</v>
      </c>
      <c r="E63" s="14">
        <f>VLOOKUP(C63,Spisok!$A$1:$AA$9671,5,0)</f>
        <v>1535.1259964850954</v>
      </c>
      <c r="F63" s="8">
        <f>VLOOKUP(C63,Spisok!$A$1:$AA$9671,2,0)</f>
        <v>0</v>
      </c>
      <c r="G63" s="8" t="str">
        <f>VLOOKUP(C63,Spisok!$A$1:$AA$9671,4,0)</f>
        <v>LAT</v>
      </c>
      <c r="H63" s="10">
        <v>11.671813304769119</v>
      </c>
      <c r="I63" s="10">
        <v>0</v>
      </c>
      <c r="J63" s="10">
        <v>16.458133777837659</v>
      </c>
      <c r="K63" s="10">
        <f>LARGE(M63:V63,1)+LARGE(M63:V63,2)+LARGE(M63:V63,3)+LARGE(M63:V63,4)+LARGE(M63:V63,5)</f>
        <v>0</v>
      </c>
      <c r="L63" s="5">
        <f>SUM(H63:K63)</f>
        <v>28.129947082606776</v>
      </c>
      <c r="M63" s="10">
        <f>VLOOKUP(C63,игроки1,7,0)</f>
        <v>0</v>
      </c>
      <c r="N63" s="10">
        <f>VLOOKUP(C63,игроки1,9,0)</f>
        <v>0</v>
      </c>
      <c r="O63" s="10">
        <f>VLOOKUP(C63,игроки1,11,0)</f>
        <v>0</v>
      </c>
      <c r="P63" s="10">
        <f>VLOOKUP(C63,игроки1,13,0)</f>
        <v>0</v>
      </c>
      <c r="Q63" s="10">
        <f>VLOOKUP(C63,игроки1,15,0)</f>
        <v>0</v>
      </c>
      <c r="R63" s="10">
        <f>VLOOKUP(C63,игроки1,17,0)</f>
        <v>0</v>
      </c>
      <c r="S63" s="10">
        <f>VLOOKUP(C63,игроки1,19,0)</f>
        <v>0</v>
      </c>
      <c r="T63" s="18">
        <f>VLOOKUP(Таблица2[[#This Row],[Surname Name]],Spisok!$A$5:$AA$2250,21,0)</f>
        <v>0</v>
      </c>
      <c r="U63" s="10">
        <f>VLOOKUP(C63,игроки1,21,0)</f>
        <v>0</v>
      </c>
      <c r="V63" s="18">
        <f>VLOOKUP(C63,игроки1,25,0)</f>
        <v>0</v>
      </c>
      <c r="W63" s="16">
        <f>COUNTIFS(M63:V63,"&gt;0")</f>
        <v>0</v>
      </c>
    </row>
    <row r="64" spans="1:23" ht="12.75" customHeight="1">
      <c r="A64" s="13">
        <v>60</v>
      </c>
      <c r="B64" s="13">
        <v>26</v>
      </c>
      <c r="C64" s="9" t="s">
        <v>374</v>
      </c>
      <c r="D64" s="9"/>
      <c r="E64" s="14">
        <f>VLOOKUP(C64,Spisok!$A$1:$AA$9671,5,0)</f>
        <v>1340.873077010225</v>
      </c>
      <c r="F64" s="8">
        <f>VLOOKUP(C64,Spisok!$A$1:$AA$9671,2,0)</f>
        <v>0</v>
      </c>
      <c r="G64" s="8" t="str">
        <f>VLOOKUP(C64,Spisok!$A$1:$AA$9671,4,0)</f>
        <v>LAT</v>
      </c>
      <c r="H64" s="10"/>
      <c r="I64" s="10"/>
      <c r="J64" s="10">
        <v>6.0085842167287034</v>
      </c>
      <c r="K64" s="10">
        <f>LARGE(M64:V64,1)+LARGE(M64:V64,2)+LARGE(M64:V64,3)+LARGE(M64:V64,4)+LARGE(M64:V64,5)</f>
        <v>21.540680481628321</v>
      </c>
      <c r="L64" s="5">
        <f>SUM(H64:K64)</f>
        <v>27.549264698357025</v>
      </c>
      <c r="M64" s="10">
        <f>VLOOKUP(C64,игроки1,7,0)</f>
        <v>12.914619164619165</v>
      </c>
      <c r="N64" s="10">
        <f>VLOOKUP(C64,игроки1,9,0)</f>
        <v>8.6260613170091585</v>
      </c>
      <c r="O64" s="10">
        <f>VLOOKUP(C64,игроки1,11,0)</f>
        <v>0</v>
      </c>
      <c r="P64" s="10">
        <f>VLOOKUP(C64,игроки1,13,0)</f>
        <v>0</v>
      </c>
      <c r="Q64" s="10">
        <f>VLOOKUP(C64,игроки1,15,0)</f>
        <v>0</v>
      </c>
      <c r="R64" s="10">
        <f>VLOOKUP(C64,игроки1,17,0)</f>
        <v>0</v>
      </c>
      <c r="S64" s="10">
        <f>VLOOKUP(C64,игроки1,19,0)</f>
        <v>0</v>
      </c>
      <c r="T64" s="18">
        <f>VLOOKUP(Таблица2[[#This Row],[Surname Name]],Spisok!$A$5:$AA$2250,21,0)</f>
        <v>0</v>
      </c>
      <c r="U64" s="10">
        <f>VLOOKUP(C64,игроки1,21,0)</f>
        <v>0</v>
      </c>
      <c r="V64" s="18">
        <f>VLOOKUP(C64,игроки1,25,0)</f>
        <v>0</v>
      </c>
      <c r="W64" s="16">
        <f>COUNTIFS(M64:V64,"&gt;0")</f>
        <v>2</v>
      </c>
    </row>
    <row r="65" spans="1:23" ht="12.75" customHeight="1">
      <c r="A65" s="13">
        <v>61</v>
      </c>
      <c r="B65" s="13"/>
      <c r="C65" s="9" t="s">
        <v>195</v>
      </c>
      <c r="D65" s="9" t="s">
        <v>204</v>
      </c>
      <c r="E65" s="14">
        <f>VLOOKUP(C65,Spisok!$A$1:$AA$9671,5,0)</f>
        <v>1564.1114831865127</v>
      </c>
      <c r="F65" s="8">
        <f>VLOOKUP(C65,Spisok!$A$1:$AA$9671,2,0)</f>
        <v>0</v>
      </c>
      <c r="G65" s="8" t="str">
        <f>VLOOKUP(C65,Spisok!$A$1:$AA$9671,4,0)</f>
        <v>LAT</v>
      </c>
      <c r="H65" s="10">
        <v>0</v>
      </c>
      <c r="I65" s="10">
        <v>0</v>
      </c>
      <c r="J65" s="10">
        <v>27.406417112299469</v>
      </c>
      <c r="K65" s="10">
        <f>LARGE(M65:V65,1)+LARGE(M65:V65,2)+LARGE(M65:V65,3)+LARGE(M65:V65,4)+LARGE(M65:V65,5)</f>
        <v>0</v>
      </c>
      <c r="L65" s="5">
        <f>SUM(H65:K65)</f>
        <v>27.406417112299469</v>
      </c>
      <c r="M65" s="10">
        <f>VLOOKUP(C65,игроки1,7,0)</f>
        <v>0</v>
      </c>
      <c r="N65" s="10">
        <f>VLOOKUP(C65,игроки1,9,0)</f>
        <v>0</v>
      </c>
      <c r="O65" s="10">
        <f>VLOOKUP(C65,игроки1,11,0)</f>
        <v>0</v>
      </c>
      <c r="P65" s="10">
        <f>VLOOKUP(C65,игроки1,13,0)</f>
        <v>0</v>
      </c>
      <c r="Q65" s="10">
        <f>VLOOKUP(C65,игроки1,15,0)</f>
        <v>0</v>
      </c>
      <c r="R65" s="10">
        <f>VLOOKUP(C65,игроки1,17,0)</f>
        <v>0</v>
      </c>
      <c r="S65" s="10">
        <f>VLOOKUP(C65,игроки1,19,0)</f>
        <v>0</v>
      </c>
      <c r="T65" s="18">
        <f>VLOOKUP(Таблица2[[#This Row],[Surname Name]],Spisok!$A$5:$AA$2250,21,0)</f>
        <v>0</v>
      </c>
      <c r="U65" s="10">
        <f>VLOOKUP(C65,игроки1,21,0)</f>
        <v>0</v>
      </c>
      <c r="V65" s="18">
        <f>VLOOKUP(C65,игроки1,25,0)</f>
        <v>0</v>
      </c>
      <c r="W65" s="16">
        <f>COUNTIFS(M65:V65,"&gt;0")</f>
        <v>0</v>
      </c>
    </row>
    <row r="66" spans="1:23" ht="12.75" customHeight="1">
      <c r="A66" s="13">
        <v>62</v>
      </c>
      <c r="B66" s="13">
        <v>31</v>
      </c>
      <c r="C66" s="9" t="s">
        <v>375</v>
      </c>
      <c r="D66" s="9"/>
      <c r="E66" s="14">
        <f>VLOOKUP(C66,Spisok!$A$1:$AA$9671,5,0)</f>
        <v>1318.9867695843343</v>
      </c>
      <c r="F66" s="8">
        <f>VLOOKUP(C66,Spisok!$A$1:$AA$9671,2,0)</f>
        <v>0</v>
      </c>
      <c r="G66" s="8" t="str">
        <f>VLOOKUP(C66,Spisok!$A$1:$AA$9671,4,0)</f>
        <v>LAT</v>
      </c>
      <c r="H66" s="10"/>
      <c r="I66" s="10"/>
      <c r="J66" s="10">
        <v>8.889785047079565</v>
      </c>
      <c r="K66" s="10">
        <f>LARGE(M66:V66,1)+LARGE(M66:V66,2)+LARGE(M66:V66,3)+LARGE(M66:V66,4)+LARGE(M66:V66,5)</f>
        <v>17.567567567567568</v>
      </c>
      <c r="L66" s="5">
        <f>SUM(H66:K66)</f>
        <v>26.457352614647135</v>
      </c>
      <c r="M66" s="10">
        <f>VLOOKUP(C66,игроки1,7,0)</f>
        <v>17.567567567567568</v>
      </c>
      <c r="N66" s="10">
        <f>VLOOKUP(C66,игроки1,9,0)</f>
        <v>0</v>
      </c>
      <c r="O66" s="10">
        <f>VLOOKUP(C66,игроки1,11,0)</f>
        <v>0</v>
      </c>
      <c r="P66" s="10">
        <f>VLOOKUP(C66,игроки1,13,0)</f>
        <v>0</v>
      </c>
      <c r="Q66" s="10">
        <f>VLOOKUP(C66,игроки1,15,0)</f>
        <v>0</v>
      </c>
      <c r="R66" s="10">
        <f>VLOOKUP(C66,игроки1,17,0)</f>
        <v>0</v>
      </c>
      <c r="S66" s="10">
        <f>VLOOKUP(C66,игроки1,19,0)</f>
        <v>0</v>
      </c>
      <c r="T66" s="18">
        <f>VLOOKUP(Таблица2[[#This Row],[Surname Name]],Spisok!$A$5:$AA$2250,21,0)</f>
        <v>0</v>
      </c>
      <c r="U66" s="10">
        <f>VLOOKUP(C66,игроки1,21,0)</f>
        <v>0</v>
      </c>
      <c r="V66" s="18">
        <f>VLOOKUP(C66,игроки1,25,0)</f>
        <v>0</v>
      </c>
      <c r="W66" s="16">
        <f>COUNTIFS(M66:V66,"&gt;0")</f>
        <v>1</v>
      </c>
    </row>
    <row r="67" spans="1:23" ht="12.75" customHeight="1">
      <c r="A67" s="13">
        <v>63</v>
      </c>
      <c r="B67" s="13"/>
      <c r="C67" s="9" t="s">
        <v>299</v>
      </c>
      <c r="D67" s="9"/>
      <c r="E67" s="46">
        <f>VLOOKUP(C67,Spisok!$A$1:$AA$9671,5,0)</f>
        <v>1174.8690735622724</v>
      </c>
      <c r="F67" s="8">
        <f>VLOOKUP(C67,Spisok!$A$1:$AA$9671,2,0)</f>
        <v>0</v>
      </c>
      <c r="G67" s="8" t="str">
        <f>VLOOKUP(C67,Spisok!$A$1:$AA$9671,4,0)</f>
        <v>EST</v>
      </c>
      <c r="H67" s="10">
        <v>13.105424902979397</v>
      </c>
      <c r="I67" s="10">
        <v>10.372960372960373</v>
      </c>
      <c r="J67" s="10">
        <v>0</v>
      </c>
      <c r="K67" s="10">
        <f>LARGE(M67:V67,1)+LARGE(M67:V67,2)+LARGE(M67:V67,3)+LARGE(M67:V67,4)+LARGE(M67:V67,5)</f>
        <v>0</v>
      </c>
      <c r="L67" s="5">
        <f>SUM(H67:K67)</f>
        <v>23.478385275939772</v>
      </c>
      <c r="M67" s="10">
        <f>VLOOKUP(C67,игроки1,7,0)</f>
        <v>0</v>
      </c>
      <c r="N67" s="10">
        <f>VLOOKUP(C67,игроки1,9,0)</f>
        <v>0</v>
      </c>
      <c r="O67" s="10">
        <f>VLOOKUP(C67,игроки1,11,0)</f>
        <v>0</v>
      </c>
      <c r="P67" s="10">
        <f>VLOOKUP(C67,игроки1,13,0)</f>
        <v>0</v>
      </c>
      <c r="Q67" s="10">
        <f>VLOOKUP(C67,игроки1,15,0)</f>
        <v>0</v>
      </c>
      <c r="R67" s="10">
        <f>VLOOKUP(C67,игроки1,17,0)</f>
        <v>0</v>
      </c>
      <c r="S67" s="10">
        <f>VLOOKUP(C67,игроки1,19,0)</f>
        <v>0</v>
      </c>
      <c r="T67" s="18">
        <f>VLOOKUP(Таблица2[[#This Row],[Surname Name]],Spisok!$A$5:$AA$2250,21,0)</f>
        <v>0</v>
      </c>
      <c r="U67" s="10">
        <f>VLOOKUP(C67,игроки1,21,0)</f>
        <v>0</v>
      </c>
      <c r="V67" s="18">
        <f>VLOOKUP(C67,игроки1,25,0)</f>
        <v>0</v>
      </c>
      <c r="W67" s="16">
        <f>COUNTIFS(M67:V67,"&gt;0")</f>
        <v>0</v>
      </c>
    </row>
    <row r="68" spans="1:23" ht="12.75" customHeight="1">
      <c r="A68" s="13">
        <v>64</v>
      </c>
      <c r="B68" s="13">
        <v>51</v>
      </c>
      <c r="C68" s="9" t="s">
        <v>346</v>
      </c>
      <c r="D68" s="9" t="s">
        <v>360</v>
      </c>
      <c r="E68" s="14">
        <f>VLOOKUP(C68,Spisok!$A$1:$AA$9671,5,0)</f>
        <v>1431.7264308082947</v>
      </c>
      <c r="F68" s="8">
        <f>VLOOKUP(C68,Spisok!$A$1:$AA$9671,2,0)</f>
        <v>0</v>
      </c>
      <c r="G68" s="8" t="str">
        <f>VLOOKUP(C68,Spisok!$A$1:$AA$9671,4,0)</f>
        <v>LAT</v>
      </c>
      <c r="H68" s="10"/>
      <c r="I68" s="10"/>
      <c r="J68" s="10">
        <v>19.787981606642298</v>
      </c>
      <c r="K68" s="10">
        <f>LARGE(M68:V68,1)+LARGE(M68:V68,2)+LARGE(M68:V68,3)+LARGE(M68:V68,4)+LARGE(M68:V68,5)</f>
        <v>3.2712516338314557</v>
      </c>
      <c r="L68" s="5">
        <f>SUM(H68:K68)</f>
        <v>23.059233240473752</v>
      </c>
      <c r="M68" s="10">
        <f>VLOOKUP(C68,игроки1,7,0)</f>
        <v>0</v>
      </c>
      <c r="N68" s="10">
        <f>VLOOKUP(C68,игроки1,9,0)</f>
        <v>3.2712516338314557</v>
      </c>
      <c r="O68" s="10">
        <f>VLOOKUP(C68,игроки1,11,0)</f>
        <v>0</v>
      </c>
      <c r="P68" s="10">
        <f>VLOOKUP(C68,игроки1,13,0)</f>
        <v>0</v>
      </c>
      <c r="Q68" s="10">
        <f>VLOOKUP(C68,игроки1,15,0)</f>
        <v>0</v>
      </c>
      <c r="R68" s="10">
        <f>VLOOKUP(C68,игроки1,17,0)</f>
        <v>0</v>
      </c>
      <c r="S68" s="10">
        <f>VLOOKUP(C68,игроки1,19,0)</f>
        <v>0</v>
      </c>
      <c r="T68" s="18">
        <f>VLOOKUP(Таблица2[[#This Row],[Surname Name]],Spisok!$A$5:$AA$2250,21,0)</f>
        <v>0</v>
      </c>
      <c r="U68" s="10">
        <f>VLOOKUP(C68,игроки1,21,0)</f>
        <v>0</v>
      </c>
      <c r="V68" s="18">
        <f>VLOOKUP(C68,игроки1,25,0)</f>
        <v>0</v>
      </c>
      <c r="W68" s="16">
        <f>COUNTIFS(M68:V68,"&gt;0")</f>
        <v>1</v>
      </c>
    </row>
    <row r="69" spans="1:23" ht="12.75" customHeight="1">
      <c r="A69" s="13">
        <v>65</v>
      </c>
      <c r="B69" s="13">
        <v>24</v>
      </c>
      <c r="C69" s="9" t="s">
        <v>133</v>
      </c>
      <c r="D69" s="9"/>
      <c r="E69" s="14">
        <f>VLOOKUP(C69,Spisok!$A$1:$AA$9671,5,0)</f>
        <v>1990.8808817951581</v>
      </c>
      <c r="F69" s="8" t="str">
        <f>VLOOKUP(C69,Spisok!$A$1:$AA$9671,2,0)</f>
        <v>IM</v>
      </c>
      <c r="G69" s="8" t="str">
        <f>VLOOKUP(C69,Spisok!$A$1:$AA$9671,4,0)</f>
        <v>LAT</v>
      </c>
      <c r="H69" s="10"/>
      <c r="I69" s="10"/>
      <c r="J69" s="10"/>
      <c r="K69" s="10">
        <f>LARGE(M69:V69,1)+LARGE(M69:V69,2)+LARGE(M69:V69,3)+LARGE(M69:V69,4)+LARGE(M69:V69,5)</f>
        <v>22.143468358661654</v>
      </c>
      <c r="L69" s="5">
        <f>SUM(H69:K69)</f>
        <v>22.143468358661654</v>
      </c>
      <c r="M69" s="10">
        <f>VLOOKUP(C69,игроки1,7,0)</f>
        <v>0</v>
      </c>
      <c r="N69" s="10">
        <f>VLOOKUP(C69,игроки1,9,0)</f>
        <v>22.143468358661654</v>
      </c>
      <c r="O69" s="10">
        <f>VLOOKUP(C69,игроки1,11,0)</f>
        <v>0</v>
      </c>
      <c r="P69" s="10">
        <f>VLOOKUP(C69,игроки1,13,0)</f>
        <v>0</v>
      </c>
      <c r="Q69" s="10">
        <f>VLOOKUP(C69,игроки1,15,0)</f>
        <v>0</v>
      </c>
      <c r="R69" s="10">
        <f>VLOOKUP(C69,игроки1,17,0)</f>
        <v>0</v>
      </c>
      <c r="S69" s="10">
        <f>VLOOKUP(C69,игроки1,19,0)</f>
        <v>0</v>
      </c>
      <c r="T69" s="18">
        <f>VLOOKUP(Таблица2[[#This Row],[Surname Name]],Spisok!$A$5:$AA$2250,21,0)</f>
        <v>0</v>
      </c>
      <c r="U69" s="10">
        <f>VLOOKUP(C69,игроки1,21,0)</f>
        <v>0</v>
      </c>
      <c r="V69" s="18">
        <f>VLOOKUP(C69,игроки1,25,0)</f>
        <v>0</v>
      </c>
      <c r="W69" s="16">
        <f>COUNTIFS(M69:V69,"&gt;0")</f>
        <v>1</v>
      </c>
    </row>
    <row r="70" spans="1:23" ht="12.75" customHeight="1">
      <c r="A70" s="13">
        <v>66</v>
      </c>
      <c r="B70" s="13">
        <v>49</v>
      </c>
      <c r="C70" s="9" t="s">
        <v>332</v>
      </c>
      <c r="D70" s="9" t="s">
        <v>366</v>
      </c>
      <c r="E70" s="14">
        <f>VLOOKUP(C70,Spisok!$A$1:$AA$9671,5,0)</f>
        <v>1115.1541097813567</v>
      </c>
      <c r="F70" s="8">
        <f>VLOOKUP(C70,Spisok!$A$1:$AA$9671,2,0)</f>
        <v>0</v>
      </c>
      <c r="G70" s="8" t="str">
        <f>VLOOKUP(C70,Spisok!$A$1:$AA$9671,4,0)</f>
        <v>GER</v>
      </c>
      <c r="H70" s="10"/>
      <c r="I70" s="10">
        <v>8.7881598920559973</v>
      </c>
      <c r="J70" s="10">
        <v>8.9214535806232433</v>
      </c>
      <c r="K70" s="10">
        <f>LARGE(M70:V70,1)+LARGE(M70:V70,2)+LARGE(M70:V70,3)+LARGE(M70:V70,4)+LARGE(M70:V70,5)</f>
        <v>4.332939787485242</v>
      </c>
      <c r="L70" s="5">
        <f>SUM(H70:K70)</f>
        <v>22.042553260164482</v>
      </c>
      <c r="M70" s="10">
        <f>VLOOKUP(C70,игроки1,7,0)</f>
        <v>0</v>
      </c>
      <c r="N70" s="10">
        <f>VLOOKUP(C70,игроки1,9,0)</f>
        <v>0</v>
      </c>
      <c r="O70" s="10">
        <f>VLOOKUP(C70,игроки1,11,0)</f>
        <v>4.332939787485242</v>
      </c>
      <c r="P70" s="10">
        <f>VLOOKUP(C70,игроки1,13,0)</f>
        <v>0</v>
      </c>
      <c r="Q70" s="10">
        <f>VLOOKUP(C70,игроки1,15,0)</f>
        <v>0</v>
      </c>
      <c r="R70" s="10">
        <f>VLOOKUP(C70,игроки1,17,0)</f>
        <v>0</v>
      </c>
      <c r="S70" s="10">
        <f>VLOOKUP(C70,игроки1,19,0)</f>
        <v>0</v>
      </c>
      <c r="T70" s="18">
        <f>VLOOKUP(Таблица2[[#This Row],[Surname Name]],Spisok!$A$5:$AA$2250,21,0)</f>
        <v>0</v>
      </c>
      <c r="U70" s="10">
        <f>VLOOKUP(C70,игроки1,21,0)</f>
        <v>0</v>
      </c>
      <c r="V70" s="18">
        <f>VLOOKUP(C70,игроки1,25,0)</f>
        <v>0</v>
      </c>
      <c r="W70" s="16">
        <f>COUNTIFS(M70:V70,"&gt;0")</f>
        <v>1</v>
      </c>
    </row>
    <row r="71" spans="1:23" ht="12.75" customHeight="1">
      <c r="A71" s="13">
        <v>67</v>
      </c>
      <c r="B71" s="13"/>
      <c r="C71" s="9" t="s">
        <v>382</v>
      </c>
      <c r="D71" s="9"/>
      <c r="E71" s="14">
        <f>VLOOKUP(C71,Spisok!$A$1:$AA$9671,5,0)</f>
        <v>1297.7215253757693</v>
      </c>
      <c r="F71" s="8">
        <f>VLOOKUP(C71,Spisok!$A$1:$AA$9671,2,0)</f>
        <v>0</v>
      </c>
      <c r="G71" s="8" t="str">
        <f>VLOOKUP(C71,Spisok!$A$1:$AA$9671,4,0)</f>
        <v>GBR</v>
      </c>
      <c r="H71" s="10"/>
      <c r="I71" s="10"/>
      <c r="J71" s="10">
        <v>19.384774894493201</v>
      </c>
      <c r="K71" s="10">
        <f>LARGE(M71:V71,1)+LARGE(M71:V71,2)+LARGE(M71:V71,3)+LARGE(M71:V71,4)+LARGE(M71:V71,5)</f>
        <v>0</v>
      </c>
      <c r="L71" s="5">
        <f>SUM(H71:K71)</f>
        <v>19.384774894493201</v>
      </c>
      <c r="M71" s="10">
        <f>VLOOKUP(C71,игроки1,7,0)</f>
        <v>0</v>
      </c>
      <c r="N71" s="10">
        <f>VLOOKUP(C71,игроки1,9,0)</f>
        <v>0</v>
      </c>
      <c r="O71" s="10">
        <f>VLOOKUP(C71,игроки1,11,0)</f>
        <v>0</v>
      </c>
      <c r="P71" s="10">
        <f>VLOOKUP(C71,игроки1,13,0)</f>
        <v>0</v>
      </c>
      <c r="Q71" s="10">
        <f>VLOOKUP(C71,игроки1,15,0)</f>
        <v>0</v>
      </c>
      <c r="R71" s="10">
        <f>VLOOKUP(C71,игроки1,17,0)</f>
        <v>0</v>
      </c>
      <c r="S71" s="10">
        <f>VLOOKUP(C71,игроки1,19,0)</f>
        <v>0</v>
      </c>
      <c r="T71" s="18">
        <f>VLOOKUP(Таблица2[[#This Row],[Surname Name]],Spisok!$A$5:$AA$2250,21,0)</f>
        <v>0</v>
      </c>
      <c r="U71" s="10">
        <f>VLOOKUP(C71,игроки1,21,0)</f>
        <v>0</v>
      </c>
      <c r="V71" s="18">
        <f>VLOOKUP(C71,игроки1,25,0)</f>
        <v>0</v>
      </c>
      <c r="W71" s="16">
        <f>COUNTIFS(M71:V71,"&gt;0")</f>
        <v>0</v>
      </c>
    </row>
    <row r="72" spans="1:23" ht="12.75" customHeight="1">
      <c r="A72" s="13">
        <v>68</v>
      </c>
      <c r="B72" s="13"/>
      <c r="C72" s="9" t="s">
        <v>305</v>
      </c>
      <c r="D72" s="14"/>
      <c r="E72" s="46">
        <f>VLOOKUP(C72,Spisok!$A$1:$AA$9671,5,0)</f>
        <v>1237.375567034172</v>
      </c>
      <c r="F72" s="8">
        <f>VLOOKUP(C72,Spisok!$A$1:$AA$9671,2,0)</f>
        <v>0</v>
      </c>
      <c r="G72" s="8" t="str">
        <f>VLOOKUP(C72,Spisok!$A$1:$AA$9671,4,0)</f>
        <v>UKR</v>
      </c>
      <c r="H72" s="10">
        <v>19.23076923076923</v>
      </c>
      <c r="I72" s="10">
        <v>0</v>
      </c>
      <c r="J72" s="10">
        <v>0</v>
      </c>
      <c r="K72" s="10">
        <f>LARGE(M72:V72,1)+LARGE(M72:V72,2)+LARGE(M72:V72,3)+LARGE(M72:V72,4)+LARGE(M72:V72,5)</f>
        <v>0</v>
      </c>
      <c r="L72" s="5">
        <f>SUM(H72:K72)</f>
        <v>19.23076923076923</v>
      </c>
      <c r="M72" s="10">
        <f>VLOOKUP(C72,игроки1,7,0)</f>
        <v>0</v>
      </c>
      <c r="N72" s="10">
        <f>VLOOKUP(C72,игроки1,9,0)</f>
        <v>0</v>
      </c>
      <c r="O72" s="10">
        <f>VLOOKUP(C72,игроки1,11,0)</f>
        <v>0</v>
      </c>
      <c r="P72" s="10">
        <f>VLOOKUP(C72,игроки1,13,0)</f>
        <v>0</v>
      </c>
      <c r="Q72" s="10">
        <f>VLOOKUP(C72,игроки1,15,0)</f>
        <v>0</v>
      </c>
      <c r="R72" s="10">
        <f>VLOOKUP(C72,игроки1,17,0)</f>
        <v>0</v>
      </c>
      <c r="S72" s="10">
        <f>VLOOKUP(C72,игроки1,19,0)</f>
        <v>0</v>
      </c>
      <c r="T72" s="18">
        <f>VLOOKUP(Таблица2[[#This Row],[Surname Name]],Spisok!$A$5:$AA$2250,21,0)</f>
        <v>0</v>
      </c>
      <c r="U72" s="10">
        <f>VLOOKUP(C72,игроки1,21,0)</f>
        <v>0</v>
      </c>
      <c r="V72" s="18">
        <f>VLOOKUP(C72,игроки1,25,0)</f>
        <v>0</v>
      </c>
      <c r="W72" s="16">
        <f>COUNTIFS(M72:V72,"&gt;0")</f>
        <v>0</v>
      </c>
    </row>
    <row r="73" spans="1:23" ht="12.75" customHeight="1">
      <c r="A73" s="13">
        <v>69</v>
      </c>
      <c r="B73" s="13"/>
      <c r="C73" s="9" t="s">
        <v>80</v>
      </c>
      <c r="D73" s="9"/>
      <c r="E73" s="14">
        <f>VLOOKUP(C73,Spisok!$A$1:$AA$9671,5,0)</f>
        <v>1574.4621104072648</v>
      </c>
      <c r="F73" s="8">
        <f>VLOOKUP(C73,Spisok!$A$1:$AA$9671,2,0)</f>
        <v>0</v>
      </c>
      <c r="G73" s="8" t="str">
        <f>VLOOKUP(C73,Spisok!$A$1:$AA$9671,4,0)</f>
        <v>EST</v>
      </c>
      <c r="H73" s="10"/>
      <c r="I73" s="10"/>
      <c r="J73" s="10">
        <v>18</v>
      </c>
      <c r="K73" s="10">
        <f>LARGE(M73:V73,1)+LARGE(M73:V73,2)+LARGE(M73:V73,3)+LARGE(M73:V73,4)+LARGE(M73:V73,5)</f>
        <v>0</v>
      </c>
      <c r="L73" s="5">
        <f>SUM(H73:K73)</f>
        <v>18</v>
      </c>
      <c r="M73" s="10">
        <f>VLOOKUP(C73,игроки1,7,0)</f>
        <v>0</v>
      </c>
      <c r="N73" s="10">
        <f>VLOOKUP(C73,игроки1,9,0)</f>
        <v>0</v>
      </c>
      <c r="O73" s="10">
        <f>VLOOKUP(C73,игроки1,11,0)</f>
        <v>0</v>
      </c>
      <c r="P73" s="10">
        <f>VLOOKUP(C73,игроки1,13,0)</f>
        <v>0</v>
      </c>
      <c r="Q73" s="10">
        <f>VLOOKUP(C73,игроки1,15,0)</f>
        <v>0</v>
      </c>
      <c r="R73" s="10">
        <f>VLOOKUP(C73,игроки1,17,0)</f>
        <v>0</v>
      </c>
      <c r="S73" s="10">
        <f>VLOOKUP(C73,игроки1,19,0)</f>
        <v>0</v>
      </c>
      <c r="T73" s="18">
        <f>VLOOKUP(Таблица2[[#This Row],[Surname Name]],Spisok!$A$5:$AA$2250,21,0)</f>
        <v>0</v>
      </c>
      <c r="U73" s="10">
        <f>VLOOKUP(C73,игроки1,21,0)</f>
        <v>0</v>
      </c>
      <c r="V73" s="18">
        <f>VLOOKUP(C73,игроки1,25,0)</f>
        <v>0</v>
      </c>
      <c r="W73" s="16">
        <f>COUNTIFS(M73:V73,"&gt;0")</f>
        <v>0</v>
      </c>
    </row>
    <row r="74" spans="1:23" ht="12.75" customHeight="1">
      <c r="A74" s="13">
        <v>70</v>
      </c>
      <c r="B74" s="13">
        <v>52</v>
      </c>
      <c r="C74" s="9" t="s">
        <v>47</v>
      </c>
      <c r="D74" s="9" t="s">
        <v>145</v>
      </c>
      <c r="E74" s="14">
        <f>VLOOKUP(C74,Spisok!$A$1:$AA$9671,5,0)</f>
        <v>1468.318304899311</v>
      </c>
      <c r="F74" s="8" t="str">
        <f>VLOOKUP(C74,Spisok!$A$1:$AA$9671,2,0)</f>
        <v>IGM</v>
      </c>
      <c r="G74" s="8" t="str">
        <f>VLOOKUP(C74,Spisok!$A$1:$AA$9671,4,0)</f>
        <v>LAT</v>
      </c>
      <c r="H74" s="10">
        <v>0</v>
      </c>
      <c r="I74" s="10">
        <v>0</v>
      </c>
      <c r="J74" s="10">
        <v>14.916440595200045</v>
      </c>
      <c r="K74" s="10">
        <f>LARGE(M74:V74,1)+LARGE(M74:V74,2)+LARGE(M74:V74,3)+LARGE(M74:V74,4)+LARGE(M74:V74,5)</f>
        <v>2.5178191501372478</v>
      </c>
      <c r="L74" s="5">
        <f>SUM(H74:K74)</f>
        <v>17.434259745337293</v>
      </c>
      <c r="M74" s="10">
        <f>VLOOKUP(C74,игроки1,7,0)</f>
        <v>0</v>
      </c>
      <c r="N74" s="10">
        <f>VLOOKUP(C74,игроки1,9,0)</f>
        <v>2.5178191501372478</v>
      </c>
      <c r="O74" s="10">
        <f>VLOOKUP(C74,игроки1,11,0)</f>
        <v>0</v>
      </c>
      <c r="P74" s="10">
        <f>VLOOKUP(C74,игроки1,13,0)</f>
        <v>0</v>
      </c>
      <c r="Q74" s="10">
        <f>VLOOKUP(C74,игроки1,15,0)</f>
        <v>0</v>
      </c>
      <c r="R74" s="10">
        <f>VLOOKUP(C74,игроки1,17,0)</f>
        <v>0</v>
      </c>
      <c r="S74" s="10">
        <f>VLOOKUP(C74,игроки1,19,0)</f>
        <v>0</v>
      </c>
      <c r="T74" s="18">
        <f>VLOOKUP(Таблица2[[#This Row],[Surname Name]],Spisok!$A$5:$AA$2250,21,0)</f>
        <v>0</v>
      </c>
      <c r="U74" s="10">
        <f>VLOOKUP(C74,игроки1,21,0)</f>
        <v>0</v>
      </c>
      <c r="V74" s="18">
        <f>VLOOKUP(C74,игроки1,25,0)</f>
        <v>0</v>
      </c>
      <c r="W74" s="16">
        <f>COUNTIFS(M74:V74,"&gt;0")</f>
        <v>1</v>
      </c>
    </row>
    <row r="75" spans="1:23" ht="12.75" customHeight="1">
      <c r="A75" s="13">
        <v>71</v>
      </c>
      <c r="B75" s="13"/>
      <c r="C75" s="9" t="s">
        <v>242</v>
      </c>
      <c r="D75" s="14" t="s">
        <v>284</v>
      </c>
      <c r="E75" s="46">
        <f>VLOOKUP(C75,Spisok!$A$1:$AA$9671,5,0)</f>
        <v>1327</v>
      </c>
      <c r="F75" s="8">
        <f>VLOOKUP(C75,Spisok!$A$1:$AA$9671,2,0)</f>
        <v>0</v>
      </c>
      <c r="G75" s="8" t="str">
        <f>VLOOKUP(C75,Spisok!$A$1:$AA$9671,4,0)</f>
        <v>GER</v>
      </c>
      <c r="H75" s="10">
        <v>16.281961537356988</v>
      </c>
      <c r="I75" s="10">
        <v>0</v>
      </c>
      <c r="J75" s="10">
        <v>0</v>
      </c>
      <c r="K75" s="10">
        <f>LARGE(M75:V75,1)+LARGE(M75:V75,2)+LARGE(M75:V75,3)+LARGE(M75:V75,4)+LARGE(M75:V75,5)</f>
        <v>0</v>
      </c>
      <c r="L75" s="5">
        <f>SUM(H75:K75)</f>
        <v>16.281961537356988</v>
      </c>
      <c r="M75" s="10">
        <f>VLOOKUP(C75,игроки1,7,0)</f>
        <v>0</v>
      </c>
      <c r="N75" s="10">
        <f>VLOOKUP(C75,игроки1,9,0)</f>
        <v>0</v>
      </c>
      <c r="O75" s="10">
        <f>VLOOKUP(C75,игроки1,11,0)</f>
        <v>0</v>
      </c>
      <c r="P75" s="10">
        <f>VLOOKUP(C75,игроки1,13,0)</f>
        <v>0</v>
      </c>
      <c r="Q75" s="10">
        <f>VLOOKUP(C75,игроки1,15,0)</f>
        <v>0</v>
      </c>
      <c r="R75" s="10">
        <f>VLOOKUP(C75,игроки1,17,0)</f>
        <v>0</v>
      </c>
      <c r="S75" s="10">
        <f>VLOOKUP(C75,игроки1,19,0)</f>
        <v>0</v>
      </c>
      <c r="T75" s="18">
        <f>VLOOKUP(Таблица2[[#This Row],[Surname Name]],Spisok!$A$5:$AA$2250,21,0)</f>
        <v>0</v>
      </c>
      <c r="U75" s="10">
        <f>VLOOKUP(C75,игроки1,21,0)</f>
        <v>0</v>
      </c>
      <c r="V75" s="18">
        <f>VLOOKUP(C75,игроки1,25,0)</f>
        <v>0</v>
      </c>
      <c r="W75" s="16">
        <f>COUNTIFS(M75:V75,"&gt;0")</f>
        <v>0</v>
      </c>
    </row>
    <row r="76" spans="1:23" ht="12.75" customHeight="1">
      <c r="A76" s="13">
        <v>72</v>
      </c>
      <c r="B76" s="13">
        <v>33</v>
      </c>
      <c r="C76" s="9" t="s">
        <v>403</v>
      </c>
      <c r="D76" s="9"/>
      <c r="E76" s="14">
        <f>VLOOKUP(C76,Spisok!$A$1:$AA$9671,5,0)</f>
        <v>1369.8089398339971</v>
      </c>
      <c r="F76" s="8">
        <f>VLOOKUP(C76,Spisok!$A$1:$AA$9671,2,0)</f>
        <v>0</v>
      </c>
      <c r="G76" s="8" t="str">
        <f>VLOOKUP(C76,Spisok!$A$1:$AA$9671,4,0)</f>
        <v>EST</v>
      </c>
      <c r="H76" s="10"/>
      <c r="I76" s="10"/>
      <c r="J76" s="10"/>
      <c r="K76" s="10">
        <f>LARGE(M76:V76,1)+LARGE(M76:V76,2)+LARGE(M76:V76,3)+LARGE(M76:V76,4)+LARGE(M76:V76,5)</f>
        <v>15.875342774252521</v>
      </c>
      <c r="L76" s="5">
        <f>SUM(H76:K76)</f>
        <v>15.875342774252521</v>
      </c>
      <c r="M76" s="10">
        <f>VLOOKUP(C76,игроки1,7,0)</f>
        <v>0</v>
      </c>
      <c r="N76" s="10">
        <f>VLOOKUP(C76,игроки1,9,0)</f>
        <v>15.875342774252521</v>
      </c>
      <c r="O76" s="10">
        <f>VLOOKUP(C76,игроки1,11,0)</f>
        <v>0</v>
      </c>
      <c r="P76" s="10">
        <f>VLOOKUP(C76,игроки1,13,0)</f>
        <v>0</v>
      </c>
      <c r="Q76" s="10">
        <f>VLOOKUP(C76,игроки1,15,0)</f>
        <v>0</v>
      </c>
      <c r="R76" s="10">
        <f>VLOOKUP(C76,игроки1,17,0)</f>
        <v>0</v>
      </c>
      <c r="S76" s="10">
        <f>VLOOKUP(C76,игроки1,19,0)</f>
        <v>0</v>
      </c>
      <c r="T76" s="18">
        <f>VLOOKUP(Таблица2[[#This Row],[Surname Name]],Spisok!$A$5:$AA$2250,21,0)</f>
        <v>0</v>
      </c>
      <c r="U76" s="10">
        <f>VLOOKUP(C76,игроки1,21,0)</f>
        <v>0</v>
      </c>
      <c r="V76" s="18">
        <f>VLOOKUP(C76,игроки1,25,0)</f>
        <v>0</v>
      </c>
      <c r="W76" s="16">
        <f>COUNTIFS(M76:V76,"&gt;0")</f>
        <v>1</v>
      </c>
    </row>
    <row r="77" spans="1:23" ht="12.75" customHeight="1">
      <c r="A77" s="13">
        <v>73</v>
      </c>
      <c r="B77" s="13"/>
      <c r="C77" s="9" t="s">
        <v>351</v>
      </c>
      <c r="D77" s="14" t="s">
        <v>219</v>
      </c>
      <c r="E77" s="14">
        <f>VLOOKUP(C77,Spisok!$A$1:$AA$9671,5,0)</f>
        <v>1407.117813862762</v>
      </c>
      <c r="F77" s="8">
        <f>VLOOKUP(C77,Spisok!$A$1:$AA$9671,2,0)</f>
        <v>0</v>
      </c>
      <c r="G77" s="8" t="str">
        <f>VLOOKUP(C77,Spisok!$A$1:$AA$9671,4,0)</f>
        <v>LAT</v>
      </c>
      <c r="H77" s="10">
        <v>0</v>
      </c>
      <c r="I77" s="10">
        <v>14.462899193301558</v>
      </c>
      <c r="J77" s="10">
        <v>1.3406546319870993</v>
      </c>
      <c r="K77" s="10">
        <f>LARGE(M77:V77,1)+LARGE(M77:V77,2)+LARGE(M77:V77,3)+LARGE(M77:V77,4)+LARGE(M77:V77,5)</f>
        <v>0</v>
      </c>
      <c r="L77" s="5">
        <f>SUM(H77:K77)</f>
        <v>15.803553825288658</v>
      </c>
      <c r="M77" s="10">
        <f>VLOOKUP(C77,игроки1,7,0)</f>
        <v>0</v>
      </c>
      <c r="N77" s="10">
        <f>VLOOKUP(C77,игроки1,9,0)</f>
        <v>0</v>
      </c>
      <c r="O77" s="10">
        <f>VLOOKUP(C77,игроки1,11,0)</f>
        <v>0</v>
      </c>
      <c r="P77" s="10">
        <f>VLOOKUP(C77,игроки1,13,0)</f>
        <v>0</v>
      </c>
      <c r="Q77" s="10">
        <f>VLOOKUP(C77,игроки1,15,0)</f>
        <v>0</v>
      </c>
      <c r="R77" s="10">
        <f>VLOOKUP(C77,игроки1,17,0)</f>
        <v>0</v>
      </c>
      <c r="S77" s="10">
        <f>VLOOKUP(C77,игроки1,19,0)</f>
        <v>0</v>
      </c>
      <c r="T77" s="18">
        <f>VLOOKUP(Таблица2[[#This Row],[Surname Name]],Spisok!$A$5:$AA$2250,21,0)</f>
        <v>0</v>
      </c>
      <c r="U77" s="10">
        <f>VLOOKUP(C77,игроки1,21,0)</f>
        <v>0</v>
      </c>
      <c r="V77" s="18">
        <f>VLOOKUP(C77,игроки1,25,0)</f>
        <v>0</v>
      </c>
      <c r="W77" s="16">
        <f>COUNTIFS(M77:V77,"&gt;0")</f>
        <v>0</v>
      </c>
    </row>
    <row r="78" spans="1:23" ht="12.75" customHeight="1">
      <c r="A78" s="13">
        <v>74</v>
      </c>
      <c r="B78" s="13"/>
      <c r="C78" s="9" t="s">
        <v>348</v>
      </c>
      <c r="D78" s="9" t="s">
        <v>361</v>
      </c>
      <c r="E78" s="14">
        <f>VLOOKUP(C78,Spisok!$A$1:$AA$9671,5,0)</f>
        <v>1442.2771909634996</v>
      </c>
      <c r="F78" s="8">
        <f>VLOOKUP(C78,Spisok!$A$1:$AA$9671,2,0)</f>
        <v>0</v>
      </c>
      <c r="G78" s="8" t="str">
        <f>VLOOKUP(C78,Spisok!$A$1:$AA$9671,4,0)</f>
        <v>LAT</v>
      </c>
      <c r="H78" s="10"/>
      <c r="I78" s="10"/>
      <c r="J78" s="10">
        <v>15.755565104326525</v>
      </c>
      <c r="K78" s="10">
        <f>LARGE(M78:V78,1)+LARGE(M78:V78,2)+LARGE(M78:V78,3)+LARGE(M78:V78,4)+LARGE(M78:V78,5)</f>
        <v>0</v>
      </c>
      <c r="L78" s="5">
        <f>SUM(H78:K78)</f>
        <v>15.755565104326525</v>
      </c>
      <c r="M78" s="10">
        <f>VLOOKUP(C78,игроки1,7,0)</f>
        <v>0</v>
      </c>
      <c r="N78" s="10">
        <f>VLOOKUP(C78,игроки1,9,0)</f>
        <v>0</v>
      </c>
      <c r="O78" s="10">
        <f>VLOOKUP(C78,игроки1,11,0)</f>
        <v>0</v>
      </c>
      <c r="P78" s="10">
        <f>VLOOKUP(C78,игроки1,13,0)</f>
        <v>0</v>
      </c>
      <c r="Q78" s="10">
        <f>VLOOKUP(C78,игроки1,15,0)</f>
        <v>0</v>
      </c>
      <c r="R78" s="10">
        <f>VLOOKUP(C78,игроки1,17,0)</f>
        <v>0</v>
      </c>
      <c r="S78" s="10">
        <f>VLOOKUP(C78,игроки1,19,0)</f>
        <v>0</v>
      </c>
      <c r="T78" s="18">
        <f>VLOOKUP(Таблица2[[#This Row],[Surname Name]],Spisok!$A$5:$AA$2250,21,0)</f>
        <v>0</v>
      </c>
      <c r="U78" s="10">
        <f>VLOOKUP(C78,игроки1,21,0)</f>
        <v>0</v>
      </c>
      <c r="V78" s="18">
        <f>VLOOKUP(C78,игроки1,25,0)</f>
        <v>0</v>
      </c>
      <c r="W78" s="16">
        <f>COUNTIFS(M78:V78,"&gt;0")</f>
        <v>0</v>
      </c>
    </row>
    <row r="79" spans="1:23" ht="12.75" customHeight="1">
      <c r="A79" s="13">
        <v>75</v>
      </c>
      <c r="B79" s="13">
        <v>43</v>
      </c>
      <c r="C79" s="9" t="s">
        <v>129</v>
      </c>
      <c r="D79" s="9" t="s">
        <v>368</v>
      </c>
      <c r="E79" s="14">
        <f>VLOOKUP(C79,Spisok!$A$1:$AA$9671,5,0)</f>
        <v>1455.1507210949098</v>
      </c>
      <c r="F79" s="8">
        <f>VLOOKUP(C79,Spisok!$A$1:$AA$9671,2,0)</f>
        <v>0</v>
      </c>
      <c r="G79" s="8" t="str">
        <f>VLOOKUP(C79,Spisok!$A$1:$AA$9671,4,0)</f>
        <v>LAT</v>
      </c>
      <c r="H79" s="10"/>
      <c r="I79" s="10"/>
      <c r="J79" s="10">
        <v>5.691282360897576</v>
      </c>
      <c r="K79" s="10">
        <f>LARGE(M79:V79,1)+LARGE(M79:V79,2)+LARGE(M79:V79,3)+LARGE(M79:V79,4)+LARGE(M79:V79,5)</f>
        <v>9.6796972703304682</v>
      </c>
      <c r="L79" s="5">
        <f>SUM(H79:K79)</f>
        <v>15.370979631228044</v>
      </c>
      <c r="M79" s="10">
        <f>VLOOKUP(C79,игроки1,7,0)</f>
        <v>5.6526223192889864</v>
      </c>
      <c r="N79" s="10">
        <f>VLOOKUP(C79,игроки1,9,0)</f>
        <v>4.0270749510414818</v>
      </c>
      <c r="O79" s="10">
        <f>VLOOKUP(C79,игроки1,11,0)</f>
        <v>0</v>
      </c>
      <c r="P79" s="10">
        <f>VLOOKUP(C79,игроки1,13,0)</f>
        <v>0</v>
      </c>
      <c r="Q79" s="10">
        <f>VLOOKUP(C79,игроки1,15,0)</f>
        <v>0</v>
      </c>
      <c r="R79" s="10">
        <f>VLOOKUP(C79,игроки1,17,0)</f>
        <v>0</v>
      </c>
      <c r="S79" s="10">
        <f>VLOOKUP(C79,игроки1,19,0)</f>
        <v>0</v>
      </c>
      <c r="T79" s="18">
        <f>VLOOKUP(Таблица2[[#This Row],[Surname Name]],Spisok!$A$5:$AA$2250,21,0)</f>
        <v>0</v>
      </c>
      <c r="U79" s="10">
        <f>VLOOKUP(C79,игроки1,21,0)</f>
        <v>0</v>
      </c>
      <c r="V79" s="18">
        <f>VLOOKUP(C79,игроки1,25,0)</f>
        <v>0</v>
      </c>
      <c r="W79" s="16">
        <f>COUNTIFS(M79:V79,"&gt;0")</f>
        <v>2</v>
      </c>
    </row>
    <row r="80" spans="1:23" ht="12.75" customHeight="1">
      <c r="A80" s="13">
        <v>76</v>
      </c>
      <c r="B80" s="13"/>
      <c r="C80" s="9" t="s">
        <v>330</v>
      </c>
      <c r="D80" s="9" t="s">
        <v>362</v>
      </c>
      <c r="E80" s="14">
        <f>VLOOKUP(C80,Spisok!$A$1:$AA$9671,5,0)</f>
        <v>1345.9630624599561</v>
      </c>
      <c r="F80" s="8">
        <f>VLOOKUP(C80,Spisok!$A$1:$AA$9671,2,0)</f>
        <v>0</v>
      </c>
      <c r="G80" s="8" t="str">
        <f>VLOOKUP(C80,Spisok!$A$1:$AA$9671,4,0)</f>
        <v>LAT</v>
      </c>
      <c r="H80" s="10"/>
      <c r="I80" s="10">
        <v>2.7998592685282606</v>
      </c>
      <c r="J80" s="10">
        <v>11.978874389992685</v>
      </c>
      <c r="K80" s="10">
        <f>LARGE(M80:V80,1)+LARGE(M80:V80,2)+LARGE(M80:V80,3)+LARGE(M80:V80,4)+LARGE(M80:V80,5)</f>
        <v>0</v>
      </c>
      <c r="L80" s="5">
        <f>SUM(H80:K80)</f>
        <v>14.778733658520945</v>
      </c>
      <c r="M80" s="10">
        <f>VLOOKUP(C80,игроки1,7,0)</f>
        <v>0</v>
      </c>
      <c r="N80" s="10">
        <f>VLOOKUP(C80,игроки1,9,0)</f>
        <v>0</v>
      </c>
      <c r="O80" s="10">
        <f>VLOOKUP(C80,игроки1,11,0)</f>
        <v>0</v>
      </c>
      <c r="P80" s="10">
        <f>VLOOKUP(C80,игроки1,13,0)</f>
        <v>0</v>
      </c>
      <c r="Q80" s="10">
        <f>VLOOKUP(C80,игроки1,15,0)</f>
        <v>0</v>
      </c>
      <c r="R80" s="10">
        <f>VLOOKUP(C80,игроки1,17,0)</f>
        <v>0</v>
      </c>
      <c r="S80" s="10">
        <f>VLOOKUP(C80,игроки1,19,0)</f>
        <v>0</v>
      </c>
      <c r="T80" s="18">
        <f>VLOOKUP(Таблица2[[#This Row],[Surname Name]],Spisok!$A$5:$AA$2250,21,0)</f>
        <v>0</v>
      </c>
      <c r="U80" s="10">
        <f>VLOOKUP(C80,игроки1,21,0)</f>
        <v>0</v>
      </c>
      <c r="V80" s="18">
        <f>VLOOKUP(C80,игроки1,25,0)</f>
        <v>0</v>
      </c>
      <c r="W80" s="16">
        <f>COUNTIFS(M80:V80,"&gt;0")</f>
        <v>0</v>
      </c>
    </row>
    <row r="81" spans="1:23" ht="12.75" customHeight="1">
      <c r="A81" s="13">
        <v>77</v>
      </c>
      <c r="B81" s="13"/>
      <c r="C81" s="9" t="s">
        <v>277</v>
      </c>
      <c r="D81" s="14" t="s">
        <v>293</v>
      </c>
      <c r="E81" s="46">
        <f>VLOOKUP(C81,Spisok!$A$1:$AA$9671,5,0)</f>
        <v>1290.8596966402656</v>
      </c>
      <c r="F81" s="8">
        <f>VLOOKUP(C81,Spisok!$A$1:$AA$9671,2,0)</f>
        <v>0</v>
      </c>
      <c r="G81" s="8" t="str">
        <f>VLOOKUP(C81,Spisok!$A$1:$AA$9671,4,0)</f>
        <v>LAT</v>
      </c>
      <c r="H81" s="10">
        <v>6.6912539515279246</v>
      </c>
      <c r="I81" s="10">
        <v>7.9796264855687609</v>
      </c>
      <c r="J81" s="10">
        <v>0</v>
      </c>
      <c r="K81" s="10">
        <f>LARGE(M81:V81,1)+LARGE(M81:V81,2)+LARGE(M81:V81,3)+LARGE(M81:V81,4)+LARGE(M81:V81,5)</f>
        <v>0</v>
      </c>
      <c r="L81" s="5">
        <f>SUM(H81:K81)</f>
        <v>14.670880437096685</v>
      </c>
      <c r="M81" s="10">
        <f>VLOOKUP(C81,игроки1,7,0)</f>
        <v>0</v>
      </c>
      <c r="N81" s="10">
        <f>VLOOKUP(C81,игроки1,9,0)</f>
        <v>0</v>
      </c>
      <c r="O81" s="10">
        <f>VLOOKUP(C81,игроки1,11,0)</f>
        <v>0</v>
      </c>
      <c r="P81" s="10">
        <f>VLOOKUP(C81,игроки1,13,0)</f>
        <v>0</v>
      </c>
      <c r="Q81" s="10">
        <f>VLOOKUP(C81,игроки1,15,0)</f>
        <v>0</v>
      </c>
      <c r="R81" s="10">
        <f>VLOOKUP(C81,игроки1,17,0)</f>
        <v>0</v>
      </c>
      <c r="S81" s="10">
        <f>VLOOKUP(C81,игроки1,19,0)</f>
        <v>0</v>
      </c>
      <c r="T81" s="18">
        <f>VLOOKUP(Таблица2[[#This Row],[Surname Name]],Spisok!$A$5:$AA$2250,21,0)</f>
        <v>0</v>
      </c>
      <c r="U81" s="10">
        <f>VLOOKUP(C81,игроки1,21,0)</f>
        <v>0</v>
      </c>
      <c r="V81" s="18">
        <f>VLOOKUP(C81,игроки1,25,0)</f>
        <v>0</v>
      </c>
      <c r="W81" s="16">
        <f>COUNTIFS(M81:V81,"&gt;0")</f>
        <v>0</v>
      </c>
    </row>
    <row r="82" spans="1:23" ht="12.75" customHeight="1">
      <c r="A82" s="13">
        <v>78</v>
      </c>
      <c r="B82" s="13"/>
      <c r="C82" s="9" t="s">
        <v>372</v>
      </c>
      <c r="D82" s="9"/>
      <c r="E82" s="14">
        <f>VLOOKUP(C82,Spisok!$A$1:$AA$9671,5,0)</f>
        <v>1194.2653307333908</v>
      </c>
      <c r="F82" s="8">
        <f>VLOOKUP(C82,Spisok!$A$1:$AA$9671,2,0)</f>
        <v>0</v>
      </c>
      <c r="G82" s="8" t="str">
        <f>VLOOKUP(C82,Spisok!$A$1:$AA$9671,4,0)</f>
        <v>LAT</v>
      </c>
      <c r="H82" s="10"/>
      <c r="I82" s="10"/>
      <c r="J82" s="10">
        <v>14.570109035349677</v>
      </c>
      <c r="K82" s="10">
        <f>LARGE(M82:V82,1)+LARGE(M82:V82,2)+LARGE(M82:V82,3)+LARGE(M82:V82,4)+LARGE(M82:V82,5)</f>
        <v>0</v>
      </c>
      <c r="L82" s="5">
        <f>SUM(H82:K82)</f>
        <v>14.570109035349677</v>
      </c>
      <c r="M82" s="10">
        <f>VLOOKUP(C82,игроки1,7,0)</f>
        <v>0</v>
      </c>
      <c r="N82" s="10">
        <f>VLOOKUP(C82,игроки1,9,0)</f>
        <v>0</v>
      </c>
      <c r="O82" s="10">
        <f>VLOOKUP(C82,игроки1,11,0)</f>
        <v>0</v>
      </c>
      <c r="P82" s="10">
        <f>VLOOKUP(C82,игроки1,13,0)</f>
        <v>0</v>
      </c>
      <c r="Q82" s="10">
        <f>VLOOKUP(C82,игроки1,15,0)</f>
        <v>0</v>
      </c>
      <c r="R82" s="10">
        <f>VLOOKUP(C82,игроки1,17,0)</f>
        <v>0</v>
      </c>
      <c r="S82" s="10">
        <f>VLOOKUP(C82,игроки1,19,0)</f>
        <v>0</v>
      </c>
      <c r="T82" s="18">
        <f>VLOOKUP(Таблица2[[#This Row],[Surname Name]],Spisok!$A$5:$AA$2250,21,0)</f>
        <v>0</v>
      </c>
      <c r="U82" s="10">
        <f>VLOOKUP(C82,игроки1,21,0)</f>
        <v>0</v>
      </c>
      <c r="V82" s="18">
        <f>VLOOKUP(C82,игроки1,25,0)</f>
        <v>0</v>
      </c>
      <c r="W82" s="16">
        <f>COUNTIFS(M82:V82,"&gt;0")</f>
        <v>0</v>
      </c>
    </row>
    <row r="83" spans="1:23" ht="12.75" customHeight="1">
      <c r="A83" s="13">
        <v>79</v>
      </c>
      <c r="B83" s="13"/>
      <c r="C83" s="9" t="s">
        <v>199</v>
      </c>
      <c r="D83" s="9"/>
      <c r="E83" s="14">
        <f>VLOOKUP(C83,Spisok!$A$1:$AA$9671,5,0)</f>
        <v>1744</v>
      </c>
      <c r="F83" s="8">
        <f>VLOOKUP(C83,Spisok!$A$1:$AA$9671,2,0)</f>
        <v>0</v>
      </c>
      <c r="G83" s="8" t="str">
        <f>VLOOKUP(C83,Spisok!$A$1:$AA$9671,4,0)</f>
        <v>LAT</v>
      </c>
      <c r="H83" s="10"/>
      <c r="I83" s="10"/>
      <c r="J83" s="10">
        <v>13.983050847457628</v>
      </c>
      <c r="K83" s="10">
        <f>LARGE(M83:V83,1)+LARGE(M83:V83,2)+LARGE(M83:V83,3)+LARGE(M83:V83,4)+LARGE(M83:V83,5)</f>
        <v>0</v>
      </c>
      <c r="L83" s="5">
        <f>SUM(H83:K83)</f>
        <v>13.983050847457628</v>
      </c>
      <c r="M83" s="10">
        <f>VLOOKUP(C83,игроки1,7,0)</f>
        <v>0</v>
      </c>
      <c r="N83" s="10">
        <f>VLOOKUP(C83,игроки1,9,0)</f>
        <v>0</v>
      </c>
      <c r="O83" s="10">
        <f>VLOOKUP(C83,игроки1,11,0)</f>
        <v>0</v>
      </c>
      <c r="P83" s="10">
        <f>VLOOKUP(C83,игроки1,13,0)</f>
        <v>0</v>
      </c>
      <c r="Q83" s="10">
        <f>VLOOKUP(C83,игроки1,15,0)</f>
        <v>0</v>
      </c>
      <c r="R83" s="10">
        <f>VLOOKUP(C83,игроки1,17,0)</f>
        <v>0</v>
      </c>
      <c r="S83" s="10">
        <f>VLOOKUP(C83,игроки1,19,0)</f>
        <v>0</v>
      </c>
      <c r="T83" s="18">
        <f>VLOOKUP(Таблица2[[#This Row],[Surname Name]],Spisok!$A$5:$AA$2250,21,0)</f>
        <v>0</v>
      </c>
      <c r="U83" s="10">
        <f>VLOOKUP(C83,игроки1,21,0)</f>
        <v>0</v>
      </c>
      <c r="V83" s="18">
        <f>VLOOKUP(C83,игроки1,25,0)</f>
        <v>0</v>
      </c>
      <c r="W83" s="16">
        <f>COUNTIFS(M83:V83,"&gt;0")</f>
        <v>0</v>
      </c>
    </row>
    <row r="84" spans="1:23" ht="12.75" customHeight="1">
      <c r="A84" s="13">
        <v>80</v>
      </c>
      <c r="B84" s="13"/>
      <c r="C84" s="9" t="s">
        <v>329</v>
      </c>
      <c r="D84" s="9" t="s">
        <v>363</v>
      </c>
      <c r="E84" s="46">
        <f>VLOOKUP(C84,Spisok!$A$1:$AA$9671,5,0)</f>
        <v>1336.9086987431585</v>
      </c>
      <c r="F84" s="8">
        <f>VLOOKUP(C84,Spisok!$A$1:$AA$9671,2,0)</f>
        <v>0</v>
      </c>
      <c r="G84" s="8" t="str">
        <f>VLOOKUP(C84,Spisok!$A$1:$AA$9671,4,0)</f>
        <v>LAT</v>
      </c>
      <c r="H84" s="10"/>
      <c r="I84" s="10">
        <v>13.34997602324335</v>
      </c>
      <c r="J84" s="10">
        <v>0</v>
      </c>
      <c r="K84" s="10">
        <f>LARGE(M84:V84,1)+LARGE(M84:V84,2)+LARGE(M84:V84,3)+LARGE(M84:V84,4)+LARGE(M84:V84,5)</f>
        <v>0</v>
      </c>
      <c r="L84" s="5">
        <f>SUM(H84:K84)</f>
        <v>13.34997602324335</v>
      </c>
      <c r="M84" s="10">
        <f>VLOOKUP(C84,игроки1,7,0)</f>
        <v>0</v>
      </c>
      <c r="N84" s="10">
        <f>VLOOKUP(C84,игроки1,9,0)</f>
        <v>0</v>
      </c>
      <c r="O84" s="10">
        <f>VLOOKUP(C84,игроки1,11,0)</f>
        <v>0</v>
      </c>
      <c r="P84" s="10">
        <f>VLOOKUP(C84,игроки1,13,0)</f>
        <v>0</v>
      </c>
      <c r="Q84" s="10">
        <f>VLOOKUP(C84,игроки1,15,0)</f>
        <v>0</v>
      </c>
      <c r="R84" s="10">
        <f>VLOOKUP(C84,игроки1,17,0)</f>
        <v>0</v>
      </c>
      <c r="S84" s="10">
        <f>VLOOKUP(C84,игроки1,19,0)</f>
        <v>0</v>
      </c>
      <c r="T84" s="18">
        <f>VLOOKUP(Таблица2[[#This Row],[Surname Name]],Spisok!$A$5:$AA$2250,21,0)</f>
        <v>0</v>
      </c>
      <c r="U84" s="10">
        <f>VLOOKUP(C84,игроки1,21,0)</f>
        <v>0</v>
      </c>
      <c r="V84" s="18">
        <f>VLOOKUP(C84,игроки1,25,0)</f>
        <v>0</v>
      </c>
      <c r="W84" s="16">
        <f>COUNTIFS(M84:V84,"&gt;0")</f>
        <v>0</v>
      </c>
    </row>
    <row r="85" spans="1:23" ht="12.75" customHeight="1">
      <c r="A85" s="13">
        <v>81</v>
      </c>
      <c r="B85" s="13"/>
      <c r="C85" s="9" t="s">
        <v>337</v>
      </c>
      <c r="D85" s="9" t="s">
        <v>364</v>
      </c>
      <c r="E85" s="46">
        <f>VLOOKUP(C85,Spisok!$A$1:$AA$9671,5,0)</f>
        <v>1190.510292161428</v>
      </c>
      <c r="F85" s="8">
        <f>VLOOKUP(C85,Spisok!$A$1:$AA$9671,2,0)</f>
        <v>0</v>
      </c>
      <c r="G85" s="8" t="str">
        <f>VLOOKUP(C85,Spisok!$A$1:$AA$9671,4,0)</f>
        <v>LAT</v>
      </c>
      <c r="H85" s="10"/>
      <c r="I85" s="10">
        <v>13.124548466738311</v>
      </c>
      <c r="J85" s="10">
        <v>0</v>
      </c>
      <c r="K85" s="10">
        <f>LARGE(M85:V85,1)+LARGE(M85:V85,2)+LARGE(M85:V85,3)+LARGE(M85:V85,4)+LARGE(M85:V85,5)</f>
        <v>0</v>
      </c>
      <c r="L85" s="5">
        <f>SUM(H85:K85)</f>
        <v>13.124548466738311</v>
      </c>
      <c r="M85" s="10">
        <f>VLOOKUP(C85,игроки1,7,0)</f>
        <v>0</v>
      </c>
      <c r="N85" s="10">
        <f>VLOOKUP(C85,игроки1,9,0)</f>
        <v>0</v>
      </c>
      <c r="O85" s="10">
        <f>VLOOKUP(C85,игроки1,11,0)</f>
        <v>0</v>
      </c>
      <c r="P85" s="10">
        <f>VLOOKUP(C85,игроки1,13,0)</f>
        <v>0</v>
      </c>
      <c r="Q85" s="10">
        <f>VLOOKUP(C85,игроки1,15,0)</f>
        <v>0</v>
      </c>
      <c r="R85" s="10">
        <f>VLOOKUP(C85,игроки1,17,0)</f>
        <v>0</v>
      </c>
      <c r="S85" s="10">
        <f>VLOOKUP(C85,игроки1,19,0)</f>
        <v>0</v>
      </c>
      <c r="T85" s="18">
        <f>VLOOKUP(Таблица2[[#This Row],[Surname Name]],Spisok!$A$5:$AA$2250,21,0)</f>
        <v>0</v>
      </c>
      <c r="U85" s="10">
        <f>VLOOKUP(C85,игроки1,21,0)</f>
        <v>0</v>
      </c>
      <c r="V85" s="18">
        <f>VLOOKUP(C85,игроки1,25,0)</f>
        <v>0</v>
      </c>
      <c r="W85" s="16">
        <f>COUNTIFS(M85:V85,"&gt;0")</f>
        <v>0</v>
      </c>
    </row>
    <row r="86" spans="1:23" ht="12.75" customHeight="1">
      <c r="A86" s="13">
        <v>82</v>
      </c>
      <c r="B86" s="13"/>
      <c r="C86" s="9" t="s">
        <v>36</v>
      </c>
      <c r="D86" s="9" t="s">
        <v>216</v>
      </c>
      <c r="E86" s="46">
        <f>VLOOKUP(C86,Spisok!$A$1:$AA$9671,5,0)</f>
        <v>1953</v>
      </c>
      <c r="F86" s="8" t="str">
        <f>VLOOKUP(C86,Spisok!$A$1:$AA$9671,2,0)</f>
        <v>IGM</v>
      </c>
      <c r="G86" s="8" t="str">
        <f>VLOOKUP(C86,Spisok!$A$1:$AA$9671,4,0)</f>
        <v>LAT</v>
      </c>
      <c r="H86" s="10">
        <v>12.908623532835387</v>
      </c>
      <c r="I86" s="10">
        <v>0</v>
      </c>
      <c r="J86" s="10">
        <v>0</v>
      </c>
      <c r="K86" s="10">
        <f>LARGE(M86:V86,1)+LARGE(M86:V86,2)+LARGE(M86:V86,3)+LARGE(M86:V86,4)+LARGE(M86:V86,5)</f>
        <v>0</v>
      </c>
      <c r="L86" s="5">
        <f>SUM(H86:K86)</f>
        <v>12.908623532835387</v>
      </c>
      <c r="M86" s="10">
        <f>VLOOKUP(C86,игроки1,7,0)</f>
        <v>0</v>
      </c>
      <c r="N86" s="10">
        <f>VLOOKUP(C86,игроки1,9,0)</f>
        <v>0</v>
      </c>
      <c r="O86" s="10">
        <f>VLOOKUP(C86,игроки1,11,0)</f>
        <v>0</v>
      </c>
      <c r="P86" s="10">
        <f>VLOOKUP(C86,игроки1,13,0)</f>
        <v>0</v>
      </c>
      <c r="Q86" s="10">
        <f>VLOOKUP(C86,игроки1,15,0)</f>
        <v>0</v>
      </c>
      <c r="R86" s="10">
        <f>VLOOKUP(C86,игроки1,17,0)</f>
        <v>0</v>
      </c>
      <c r="S86" s="10">
        <f>VLOOKUP(C86,игроки1,19,0)</f>
        <v>0</v>
      </c>
      <c r="T86" s="18">
        <f>VLOOKUP(Таблица2[[#This Row],[Surname Name]],Spisok!$A$5:$AA$2250,21,0)</f>
        <v>0</v>
      </c>
      <c r="U86" s="10">
        <f>VLOOKUP(C86,игроки1,21,0)</f>
        <v>0</v>
      </c>
      <c r="V86" s="18">
        <f>VLOOKUP(C86,игроки1,25,0)</f>
        <v>0</v>
      </c>
      <c r="W86" s="16">
        <f>COUNTIFS(M86:V86,"&gt;0")</f>
        <v>0</v>
      </c>
    </row>
    <row r="87" spans="1:23" ht="12.75" customHeight="1">
      <c r="A87" s="13">
        <v>83</v>
      </c>
      <c r="B87" s="13"/>
      <c r="C87" s="9" t="s">
        <v>134</v>
      </c>
      <c r="D87" s="9" t="s">
        <v>234</v>
      </c>
      <c r="E87" s="14">
        <f>VLOOKUP(C87,Spisok!$A$1:$AA$9671,5,0)</f>
        <v>1631.9298557506988</v>
      </c>
      <c r="F87" s="8" t="str">
        <f>VLOOKUP(C87,Spisok!$A$1:$AA$9671,2,0)</f>
        <v>IGM</v>
      </c>
      <c r="G87" s="8" t="str">
        <f>VLOOKUP(C87,Spisok!$A$1:$AA$9671,4,0)</f>
        <v>LAT</v>
      </c>
      <c r="H87" s="10">
        <v>0</v>
      </c>
      <c r="I87" s="10">
        <v>0</v>
      </c>
      <c r="J87" s="10">
        <v>12.906472103027616</v>
      </c>
      <c r="K87" s="10">
        <f>LARGE(M87:V87,1)+LARGE(M87:V87,2)+LARGE(M87:V87,3)+LARGE(M87:V87,4)+LARGE(M87:V87,5)</f>
        <v>0</v>
      </c>
      <c r="L87" s="5">
        <f>SUM(H87:K87)</f>
        <v>12.906472103027616</v>
      </c>
      <c r="M87" s="10">
        <f>VLOOKUP(C87,игроки1,7,0)</f>
        <v>0</v>
      </c>
      <c r="N87" s="10">
        <f>VLOOKUP(C87,игроки1,9,0)</f>
        <v>0</v>
      </c>
      <c r="O87" s="10">
        <f>VLOOKUP(C87,игроки1,11,0)</f>
        <v>0</v>
      </c>
      <c r="P87" s="10">
        <f>VLOOKUP(C87,игроки1,13,0)</f>
        <v>0</v>
      </c>
      <c r="Q87" s="10">
        <f>VLOOKUP(C87,игроки1,15,0)</f>
        <v>0</v>
      </c>
      <c r="R87" s="10">
        <f>VLOOKUP(C87,игроки1,17,0)</f>
        <v>0</v>
      </c>
      <c r="S87" s="10">
        <f>VLOOKUP(C87,игроки1,19,0)</f>
        <v>0</v>
      </c>
      <c r="T87" s="18">
        <f>VLOOKUP(Таблица2[[#This Row],[Surname Name]],Spisok!$A$5:$AA$2250,21,0)</f>
        <v>0</v>
      </c>
      <c r="U87" s="10">
        <f>VLOOKUP(C87,игроки1,21,0)</f>
        <v>0</v>
      </c>
      <c r="V87" s="18">
        <f>VLOOKUP(C87,игроки1,25,0)</f>
        <v>0</v>
      </c>
      <c r="W87" s="16">
        <f>COUNTIFS(M87:V87,"&gt;0")</f>
        <v>0</v>
      </c>
    </row>
    <row r="88" spans="1:23" ht="12.75" customHeight="1">
      <c r="A88" s="13">
        <v>84</v>
      </c>
      <c r="B88" s="13"/>
      <c r="C88" s="9" t="s">
        <v>200</v>
      </c>
      <c r="D88" s="9" t="s">
        <v>215</v>
      </c>
      <c r="E88" s="46">
        <f>VLOOKUP(C88,Spisok!$A$1:$AA$9671,5,0)</f>
        <v>1428</v>
      </c>
      <c r="F88" s="8">
        <f>VLOOKUP(C88,Spisok!$A$1:$AA$9671,2,0)</f>
        <v>0</v>
      </c>
      <c r="G88" s="8" t="str">
        <f>VLOOKUP(C88,Spisok!$A$1:$AA$9671,4,0)</f>
        <v>LAT</v>
      </c>
      <c r="H88" s="10">
        <v>12.717646923958185</v>
      </c>
      <c r="I88" s="10">
        <v>0</v>
      </c>
      <c r="J88" s="10">
        <v>0</v>
      </c>
      <c r="K88" s="10">
        <f>LARGE(M88:V88,1)+LARGE(M88:V88,2)+LARGE(M88:V88,3)+LARGE(M88:V88,4)+LARGE(M88:V88,5)</f>
        <v>0</v>
      </c>
      <c r="L88" s="5">
        <f>SUM(H88:K88)</f>
        <v>12.717646923958185</v>
      </c>
      <c r="M88" s="10">
        <f>VLOOKUP(C88,игроки1,7,0)</f>
        <v>0</v>
      </c>
      <c r="N88" s="10">
        <f>VLOOKUP(C88,игроки1,9,0)</f>
        <v>0</v>
      </c>
      <c r="O88" s="10">
        <f>VLOOKUP(C88,игроки1,11,0)</f>
        <v>0</v>
      </c>
      <c r="P88" s="10">
        <f>VLOOKUP(C88,игроки1,13,0)</f>
        <v>0</v>
      </c>
      <c r="Q88" s="10">
        <f>VLOOKUP(C88,игроки1,15,0)</f>
        <v>0</v>
      </c>
      <c r="R88" s="10">
        <f>VLOOKUP(C88,игроки1,17,0)</f>
        <v>0</v>
      </c>
      <c r="S88" s="10">
        <f>VLOOKUP(C88,игроки1,19,0)</f>
        <v>0</v>
      </c>
      <c r="T88" s="18">
        <f>VLOOKUP(Таблица2[[#This Row],[Surname Name]],Spisok!$A$5:$AA$2250,21,0)</f>
        <v>0</v>
      </c>
      <c r="U88" s="10">
        <f>VLOOKUP(C88,игроки1,21,0)</f>
        <v>0</v>
      </c>
      <c r="V88" s="18">
        <f>VLOOKUP(C88,игроки1,25,0)</f>
        <v>0</v>
      </c>
      <c r="W88" s="16">
        <f>COUNTIFS(M88:V88,"&gt;0")</f>
        <v>0</v>
      </c>
    </row>
    <row r="89" spans="1:23" ht="12.75" customHeight="1">
      <c r="A89" s="13">
        <v>85</v>
      </c>
      <c r="B89" s="13"/>
      <c r="C89" s="9" t="s">
        <v>240</v>
      </c>
      <c r="D89" s="9" t="s">
        <v>282</v>
      </c>
      <c r="E89" s="46">
        <f>VLOOKUP(C89,Spisok!$A$1:$AA$9671,5,0)</f>
        <v>1459</v>
      </c>
      <c r="F89" s="8">
        <f>VLOOKUP(C89,Spisok!$A$1:$AA$9671,2,0)</f>
        <v>0</v>
      </c>
      <c r="G89" s="8" t="str">
        <f>VLOOKUP(C89,Spisok!$A$1:$AA$9671,4,0)</f>
        <v>EST</v>
      </c>
      <c r="H89" s="10">
        <v>12.057553718374711</v>
      </c>
      <c r="I89" s="10">
        <v>0</v>
      </c>
      <c r="J89" s="10">
        <v>0</v>
      </c>
      <c r="K89" s="10">
        <f>LARGE(M89:V89,1)+LARGE(M89:V89,2)+LARGE(M89:V89,3)+LARGE(M89:V89,4)+LARGE(M89:V89,5)</f>
        <v>0</v>
      </c>
      <c r="L89" s="5">
        <f>SUM(H89:K89)</f>
        <v>12.057553718374711</v>
      </c>
      <c r="M89" s="10">
        <f>VLOOKUP(C89,игроки1,7,0)</f>
        <v>0</v>
      </c>
      <c r="N89" s="10">
        <f>VLOOKUP(C89,игроки1,9,0)</f>
        <v>0</v>
      </c>
      <c r="O89" s="10">
        <f>VLOOKUP(C89,игроки1,11,0)</f>
        <v>0</v>
      </c>
      <c r="P89" s="10">
        <f>VLOOKUP(C89,игроки1,13,0)</f>
        <v>0</v>
      </c>
      <c r="Q89" s="10">
        <f>VLOOKUP(C89,игроки1,15,0)</f>
        <v>0</v>
      </c>
      <c r="R89" s="10">
        <f>VLOOKUP(C89,игроки1,17,0)</f>
        <v>0</v>
      </c>
      <c r="S89" s="10">
        <f>VLOOKUP(C89,игроки1,19,0)</f>
        <v>0</v>
      </c>
      <c r="T89" s="18">
        <f>VLOOKUP(Таблица2[[#This Row],[Surname Name]],Spisok!$A$5:$AA$2250,21,0)</f>
        <v>0</v>
      </c>
      <c r="U89" s="10">
        <f>VLOOKUP(C89,игроки1,21,0)</f>
        <v>0</v>
      </c>
      <c r="V89" s="18">
        <f>VLOOKUP(C89,игроки1,25,0)</f>
        <v>0</v>
      </c>
      <c r="W89" s="16">
        <f>COUNTIFS(M89:V89,"&gt;0")</f>
        <v>0</v>
      </c>
    </row>
    <row r="90" spans="1:23" ht="12.75" customHeight="1">
      <c r="A90" s="13">
        <v>86</v>
      </c>
      <c r="B90" s="13"/>
      <c r="C90" s="9" t="s">
        <v>381</v>
      </c>
      <c r="D90" s="9"/>
      <c r="E90" s="14">
        <f>VLOOKUP(C90,Spisok!$A$1:$AA$9671,5,0)</f>
        <v>1257.7215253757693</v>
      </c>
      <c r="F90" s="8">
        <f>VLOOKUP(C90,Spisok!$A$1:$AA$9671,2,0)</f>
        <v>0</v>
      </c>
      <c r="G90" s="8" t="str">
        <f>VLOOKUP(C90,Spisok!$A$1:$AA$9671,4,0)</f>
        <v>GBR</v>
      </c>
      <c r="H90" s="10"/>
      <c r="I90" s="10"/>
      <c r="J90" s="10">
        <v>11.978928080622996</v>
      </c>
      <c r="K90" s="10">
        <f>LARGE(M90:V90,1)+LARGE(M90:V90,2)+LARGE(M90:V90,3)+LARGE(M90:V90,4)+LARGE(M90:V90,5)</f>
        <v>0</v>
      </c>
      <c r="L90" s="5">
        <f>SUM(H90:K90)</f>
        <v>11.978928080622996</v>
      </c>
      <c r="M90" s="10">
        <f>VLOOKUP(C90,игроки1,7,0)</f>
        <v>0</v>
      </c>
      <c r="N90" s="10">
        <f>VLOOKUP(C90,игроки1,9,0)</f>
        <v>0</v>
      </c>
      <c r="O90" s="10">
        <f>VLOOKUP(C90,игроки1,11,0)</f>
        <v>0</v>
      </c>
      <c r="P90" s="10">
        <f>VLOOKUP(C90,игроки1,13,0)</f>
        <v>0</v>
      </c>
      <c r="Q90" s="10">
        <f>VLOOKUP(C90,игроки1,15,0)</f>
        <v>0</v>
      </c>
      <c r="R90" s="10">
        <f>VLOOKUP(C90,игроки1,17,0)</f>
        <v>0</v>
      </c>
      <c r="S90" s="10">
        <f>VLOOKUP(C90,игроки1,19,0)</f>
        <v>0</v>
      </c>
      <c r="T90" s="18">
        <f>VLOOKUP(Таблица2[[#This Row],[Surname Name]],Spisok!$A$5:$AA$2250,21,0)</f>
        <v>0</v>
      </c>
      <c r="U90" s="10">
        <f>VLOOKUP(C90,игроки1,21,0)</f>
        <v>0</v>
      </c>
      <c r="V90" s="18">
        <f>VLOOKUP(C90,игроки1,25,0)</f>
        <v>0</v>
      </c>
      <c r="W90" s="16">
        <f>COUNTIFS(M90:V90,"&gt;0")</f>
        <v>0</v>
      </c>
    </row>
    <row r="91" spans="1:23" ht="12.75" customHeight="1">
      <c r="A91" s="13">
        <v>87</v>
      </c>
      <c r="B91" s="13"/>
      <c r="C91" s="9" t="s">
        <v>377</v>
      </c>
      <c r="D91" s="9"/>
      <c r="E91" s="14">
        <f>VLOOKUP(C91,Spisok!$A$1:$AA$9671,5,0)</f>
        <v>1213.1046820891745</v>
      </c>
      <c r="F91" s="8">
        <f>VLOOKUP(C91,Spisok!$A$1:$AA$9671,2,0)</f>
        <v>0</v>
      </c>
      <c r="G91" s="8" t="str">
        <f>VLOOKUP(C91,Spisok!$A$1:$AA$9671,4,0)</f>
        <v>GER</v>
      </c>
      <c r="H91" s="10"/>
      <c r="I91" s="10"/>
      <c r="J91" s="10">
        <v>11.15625</v>
      </c>
      <c r="K91" s="10">
        <f>LARGE(M91:V91,1)+LARGE(M91:V91,2)+LARGE(M91:V91,3)+LARGE(M91:V91,4)+LARGE(M91:V91,5)</f>
        <v>0</v>
      </c>
      <c r="L91" s="5">
        <f>SUM(H91:K91)</f>
        <v>11.15625</v>
      </c>
      <c r="M91" s="10">
        <f>VLOOKUP(C91,игроки1,7,0)</f>
        <v>0</v>
      </c>
      <c r="N91" s="10">
        <f>VLOOKUP(C91,игроки1,9,0)</f>
        <v>0</v>
      </c>
      <c r="O91" s="10">
        <f>VLOOKUP(C91,игроки1,11,0)</f>
        <v>0</v>
      </c>
      <c r="P91" s="10">
        <f>VLOOKUP(C91,игроки1,13,0)</f>
        <v>0</v>
      </c>
      <c r="Q91" s="10">
        <f>VLOOKUP(C91,игроки1,15,0)</f>
        <v>0</v>
      </c>
      <c r="R91" s="10">
        <f>VLOOKUP(C91,игроки1,17,0)</f>
        <v>0</v>
      </c>
      <c r="S91" s="10">
        <f>VLOOKUP(C91,игроки1,19,0)</f>
        <v>0</v>
      </c>
      <c r="T91" s="18">
        <f>VLOOKUP(Таблица2[[#This Row],[Surname Name]],Spisok!$A$5:$AA$2250,21,0)</f>
        <v>0</v>
      </c>
      <c r="U91" s="10">
        <f>VLOOKUP(C91,игроки1,21,0)</f>
        <v>0</v>
      </c>
      <c r="V91" s="18">
        <f>VLOOKUP(C91,игроки1,25,0)</f>
        <v>0</v>
      </c>
      <c r="W91" s="16">
        <f>COUNTIFS(M91:V91,"&gt;0")</f>
        <v>0</v>
      </c>
    </row>
    <row r="92" spans="1:23" ht="12.75" customHeight="1">
      <c r="A92" s="13">
        <v>88</v>
      </c>
      <c r="B92" s="13">
        <v>41</v>
      </c>
      <c r="C92" s="9" t="s">
        <v>393</v>
      </c>
      <c r="D92" s="9"/>
      <c r="E92" s="14">
        <f>VLOOKUP(C92,Spisok!$A$1:$AA$9671,5,0)</f>
        <v>1263.561659460433</v>
      </c>
      <c r="F92" s="8">
        <f>VLOOKUP(C92,Spisok!$A$1:$AA$9671,2,0)</f>
        <v>0</v>
      </c>
      <c r="G92" s="8" t="str">
        <f>VLOOKUP(C92,Spisok!$A$1:$AA$9671,4,0)</f>
        <v>LAT</v>
      </c>
      <c r="H92" s="10"/>
      <c r="I92" s="10"/>
      <c r="J92" s="10"/>
      <c r="K92" s="10">
        <f>LARGE(M92:V92,1)+LARGE(M92:V92,2)+LARGE(M92:V92,3)+LARGE(M92:V92,4)+LARGE(M92:V92,5)</f>
        <v>10.692961272372298</v>
      </c>
      <c r="L92" s="5">
        <f>SUM(H92:K92)</f>
        <v>10.692961272372298</v>
      </c>
      <c r="M92" s="10">
        <f>VLOOKUP(C92,игроки1,7,0)</f>
        <v>2.8424976700838771</v>
      </c>
      <c r="N92" s="10">
        <f>VLOOKUP(C92,игроки1,9,0)</f>
        <v>7.8504636022884196</v>
      </c>
      <c r="O92" s="10">
        <f>VLOOKUP(C92,игроки1,11,0)</f>
        <v>0</v>
      </c>
      <c r="P92" s="10">
        <f>VLOOKUP(C92,игроки1,13,0)</f>
        <v>0</v>
      </c>
      <c r="Q92" s="10">
        <f>VLOOKUP(C92,игроки1,15,0)</f>
        <v>0</v>
      </c>
      <c r="R92" s="10">
        <f>VLOOKUP(C92,игроки1,17,0)</f>
        <v>0</v>
      </c>
      <c r="S92" s="10">
        <f>VLOOKUP(C92,игроки1,19,0)</f>
        <v>0</v>
      </c>
      <c r="T92" s="18">
        <f>VLOOKUP(Таблица2[[#This Row],[Surname Name]],Spisok!$A$5:$AA$2250,21,0)</f>
        <v>0</v>
      </c>
      <c r="U92" s="10">
        <f>VLOOKUP(C92,игроки1,21,0)</f>
        <v>0</v>
      </c>
      <c r="V92" s="18">
        <f>VLOOKUP(C92,игроки1,25,0)</f>
        <v>0</v>
      </c>
      <c r="W92" s="16">
        <f>COUNTIFS(M92:V92,"&gt;0")</f>
        <v>2</v>
      </c>
    </row>
    <row r="93" spans="1:23" ht="12.75" customHeight="1">
      <c r="A93" s="13">
        <v>89</v>
      </c>
      <c r="B93" s="13"/>
      <c r="C93" s="9" t="s">
        <v>304</v>
      </c>
      <c r="D93" s="14"/>
      <c r="E93" s="46">
        <f>VLOOKUP(C93,Spisok!$A$1:$AA$9671,5,0)</f>
        <v>1217.375567034172</v>
      </c>
      <c r="F93" s="8">
        <f>VLOOKUP(C93,Spisok!$A$1:$AA$9671,2,0)</f>
        <v>0</v>
      </c>
      <c r="G93" s="8" t="str">
        <f>VLOOKUP(C93,Spisok!$A$1:$AA$9671,4,0)</f>
        <v>EST</v>
      </c>
      <c r="H93" s="10">
        <v>10.372960372960373</v>
      </c>
      <c r="I93" s="10">
        <v>0</v>
      </c>
      <c r="J93" s="10">
        <v>0</v>
      </c>
      <c r="K93" s="10">
        <f>LARGE(M93:V93,1)+LARGE(M93:V93,2)+LARGE(M93:V93,3)+LARGE(M93:V93,4)+LARGE(M93:V93,5)</f>
        <v>0</v>
      </c>
      <c r="L93" s="5">
        <f>SUM(H93:K93)</f>
        <v>10.372960372960373</v>
      </c>
      <c r="M93" s="10">
        <f>VLOOKUP(C93,игроки1,7,0)</f>
        <v>0</v>
      </c>
      <c r="N93" s="10">
        <f>VLOOKUP(C93,игроки1,9,0)</f>
        <v>0</v>
      </c>
      <c r="O93" s="10">
        <f>VLOOKUP(C93,игроки1,11,0)</f>
        <v>0</v>
      </c>
      <c r="P93" s="10">
        <f>VLOOKUP(C93,игроки1,13,0)</f>
        <v>0</v>
      </c>
      <c r="Q93" s="10">
        <f>VLOOKUP(C93,игроки1,15,0)</f>
        <v>0</v>
      </c>
      <c r="R93" s="10">
        <f>VLOOKUP(C93,игроки1,17,0)</f>
        <v>0</v>
      </c>
      <c r="S93" s="10">
        <f>VLOOKUP(C93,игроки1,19,0)</f>
        <v>0</v>
      </c>
      <c r="T93" s="18">
        <f>VLOOKUP(Таблица2[[#This Row],[Surname Name]],Spisok!$A$5:$AA$2250,21,0)</f>
        <v>0</v>
      </c>
      <c r="U93" s="10">
        <f>VLOOKUP(C93,игроки1,21,0)</f>
        <v>0</v>
      </c>
      <c r="V93" s="18">
        <f>VLOOKUP(C93,игроки1,25,0)</f>
        <v>0</v>
      </c>
      <c r="W93" s="16">
        <f>COUNTIFS(M93:V93,"&gt;0")</f>
        <v>0</v>
      </c>
    </row>
    <row r="94" spans="1:23" ht="12.75" customHeight="1">
      <c r="A94" s="13">
        <v>90</v>
      </c>
      <c r="B94" s="13"/>
      <c r="C94" s="9" t="s">
        <v>328</v>
      </c>
      <c r="D94" s="9" t="s">
        <v>367</v>
      </c>
      <c r="E94" s="46">
        <f>VLOOKUP(C94,Spisok!$A$1:$AA$9671,5,0)</f>
        <v>1413.7677637597983</v>
      </c>
      <c r="F94" s="8">
        <f>VLOOKUP(C94,Spisok!$A$1:$AA$9671,2,0)</f>
        <v>0</v>
      </c>
      <c r="G94" s="8" t="str">
        <f>VLOOKUP(C94,Spisok!$A$1:$AA$9671,4,0)</f>
        <v>LAT</v>
      </c>
      <c r="H94" s="10"/>
      <c r="I94" s="10">
        <v>7.9749945797499455</v>
      </c>
      <c r="J94" s="10">
        <v>0</v>
      </c>
      <c r="K94" s="10">
        <f>LARGE(M94:V94,1)+LARGE(M94:V94,2)+LARGE(M94:V94,3)+LARGE(M94:V94,4)+LARGE(M94:V94,5)</f>
        <v>0</v>
      </c>
      <c r="L94" s="5">
        <f>SUM(H94:K94)</f>
        <v>7.9749945797499455</v>
      </c>
      <c r="M94" s="10">
        <f>VLOOKUP(C94,игроки1,7,0)</f>
        <v>0</v>
      </c>
      <c r="N94" s="10">
        <f>VLOOKUP(C94,игроки1,9,0)</f>
        <v>0</v>
      </c>
      <c r="O94" s="10">
        <f>VLOOKUP(C94,игроки1,11,0)</f>
        <v>0</v>
      </c>
      <c r="P94" s="10">
        <f>VLOOKUP(C94,игроки1,13,0)</f>
        <v>0</v>
      </c>
      <c r="Q94" s="10">
        <f>VLOOKUP(C94,игроки1,15,0)</f>
        <v>0</v>
      </c>
      <c r="R94" s="10">
        <f>VLOOKUP(C94,игроки1,17,0)</f>
        <v>0</v>
      </c>
      <c r="S94" s="10">
        <f>VLOOKUP(C94,игроки1,19,0)</f>
        <v>0</v>
      </c>
      <c r="T94" s="18">
        <f>VLOOKUP(Таблица2[[#This Row],[Surname Name]],Spisok!$A$5:$AA$2250,21,0)</f>
        <v>0</v>
      </c>
      <c r="U94" s="10">
        <f>VLOOKUP(C94,игроки1,21,0)</f>
        <v>0</v>
      </c>
      <c r="V94" s="18">
        <f>VLOOKUP(C94,игроки1,25,0)</f>
        <v>0</v>
      </c>
      <c r="W94" s="16">
        <f>COUNTIFS(M94:V94,"&gt;0")</f>
        <v>0</v>
      </c>
    </row>
    <row r="95" spans="1:23" ht="12.75" customHeight="1">
      <c r="A95" s="13">
        <v>91</v>
      </c>
      <c r="B95" s="13"/>
      <c r="C95" s="9" t="s">
        <v>383</v>
      </c>
      <c r="D95" s="9"/>
      <c r="E95" s="14">
        <f>VLOOKUP(C95,Spisok!$A$1:$AA$9671,5,0)</f>
        <v>1227.7215253757693</v>
      </c>
      <c r="F95" s="8">
        <f>VLOOKUP(C95,Spisok!$A$1:$AA$9671,2,0)</f>
        <v>0</v>
      </c>
      <c r="G95" s="8" t="str">
        <f>VLOOKUP(C95,Spisok!$A$1:$AA$9671,4,0)</f>
        <v>GBR</v>
      </c>
      <c r="H95" s="10"/>
      <c r="I95" s="10"/>
      <c r="J95" s="10">
        <v>7.3848453632202249</v>
      </c>
      <c r="K95" s="10">
        <f>LARGE(M95:V95,1)+LARGE(M95:V95,2)+LARGE(M95:V95,3)+LARGE(M95:V95,4)+LARGE(M95:V95,5)</f>
        <v>0</v>
      </c>
      <c r="L95" s="5">
        <f>SUM(H95:K95)</f>
        <v>7.3848453632202249</v>
      </c>
      <c r="M95" s="10">
        <f>VLOOKUP(C95,игроки1,7,0)</f>
        <v>0</v>
      </c>
      <c r="N95" s="10">
        <f>VLOOKUP(C95,игроки1,9,0)</f>
        <v>0</v>
      </c>
      <c r="O95" s="10">
        <f>VLOOKUP(C95,игроки1,11,0)</f>
        <v>0</v>
      </c>
      <c r="P95" s="10">
        <f>VLOOKUP(C95,игроки1,13,0)</f>
        <v>0</v>
      </c>
      <c r="Q95" s="10">
        <f>VLOOKUP(C95,игроки1,15,0)</f>
        <v>0</v>
      </c>
      <c r="R95" s="10">
        <f>VLOOKUP(C95,игроки1,17,0)</f>
        <v>0</v>
      </c>
      <c r="S95" s="10">
        <f>VLOOKUP(C95,игроки1,19,0)</f>
        <v>0</v>
      </c>
      <c r="T95" s="18">
        <f>VLOOKUP(Таблица2[[#This Row],[Surname Name]],Spisok!$A$5:$AA$2250,21,0)</f>
        <v>0</v>
      </c>
      <c r="U95" s="10">
        <f>VLOOKUP(C95,игроки1,21,0)</f>
        <v>0</v>
      </c>
      <c r="V95" s="18">
        <f>VLOOKUP(C95,игроки1,25,0)</f>
        <v>0</v>
      </c>
      <c r="W95" s="16">
        <f>COUNTIFS(M95:V95,"&gt;0")</f>
        <v>0</v>
      </c>
    </row>
    <row r="96" spans="1:23" ht="12.75" customHeight="1">
      <c r="A96" s="13">
        <v>92</v>
      </c>
      <c r="B96" s="13"/>
      <c r="C96" s="9" t="s">
        <v>336</v>
      </c>
      <c r="D96" s="9"/>
      <c r="E96" s="46">
        <f>VLOOKUP(C96,Spisok!$A$1:$AA$9671,5,0)</f>
        <v>1207.1615952463899</v>
      </c>
      <c r="F96" s="8">
        <f>VLOOKUP(C96,Spisok!$A$1:$AA$9671,2,0)</f>
        <v>0</v>
      </c>
      <c r="G96" s="8" t="str">
        <f>VLOOKUP(C96,Spisok!$A$1:$AA$9671,4,0)</f>
        <v>EST</v>
      </c>
      <c r="H96" s="10"/>
      <c r="I96" s="10">
        <v>7.3848453632202249</v>
      </c>
      <c r="J96" s="10">
        <v>0</v>
      </c>
      <c r="K96" s="10">
        <f>LARGE(M96:V96,1)+LARGE(M96:V96,2)+LARGE(M96:V96,3)+LARGE(M96:V96,4)+LARGE(M96:V96,5)</f>
        <v>0</v>
      </c>
      <c r="L96" s="5">
        <f>SUM(H96:K96)</f>
        <v>7.3848453632202249</v>
      </c>
      <c r="M96" s="10">
        <f>VLOOKUP(C96,игроки1,7,0)</f>
        <v>0</v>
      </c>
      <c r="N96" s="10">
        <f>VLOOKUP(C96,игроки1,9,0)</f>
        <v>0</v>
      </c>
      <c r="O96" s="10">
        <f>VLOOKUP(C96,игроки1,11,0)</f>
        <v>0</v>
      </c>
      <c r="P96" s="10">
        <f>VLOOKUP(C96,игроки1,13,0)</f>
        <v>0</v>
      </c>
      <c r="Q96" s="10">
        <f>VLOOKUP(C96,игроки1,15,0)</f>
        <v>0</v>
      </c>
      <c r="R96" s="10">
        <f>VLOOKUP(C96,игроки1,17,0)</f>
        <v>0</v>
      </c>
      <c r="S96" s="10">
        <f>VLOOKUP(C96,игроки1,19,0)</f>
        <v>0</v>
      </c>
      <c r="T96" s="18">
        <f>VLOOKUP(Таблица2[[#This Row],[Surname Name]],Spisok!$A$5:$AA$2250,21,0)</f>
        <v>0</v>
      </c>
      <c r="U96" s="10">
        <f>VLOOKUP(C96,игроки1,21,0)</f>
        <v>0</v>
      </c>
      <c r="V96" s="18">
        <f>VLOOKUP(C96,игроки1,25,0)</f>
        <v>0</v>
      </c>
      <c r="W96" s="16">
        <f>COUNTIFS(M96:V96,"&gt;0")</f>
        <v>0</v>
      </c>
    </row>
    <row r="97" spans="1:23" ht="12.75" customHeight="1">
      <c r="A97" s="13">
        <v>93</v>
      </c>
      <c r="B97" s="13">
        <v>45</v>
      </c>
      <c r="C97" s="9" t="s">
        <v>402</v>
      </c>
      <c r="D97" s="9"/>
      <c r="E97" s="14">
        <f>VLOOKUP(C97,Spisok!$A$1:$AA$9671,5,0)</f>
        <v>1243.3578229674754</v>
      </c>
      <c r="F97" s="8">
        <f>VLOOKUP(C97,Spisok!$A$1:$AA$9671,2,0)</f>
        <v>0</v>
      </c>
      <c r="G97" s="8" t="str">
        <f>VLOOKUP(C97,Spisok!$A$1:$AA$9671,4,0)</f>
        <v>LAT</v>
      </c>
      <c r="H97" s="10"/>
      <c r="I97" s="10"/>
      <c r="J97" s="10"/>
      <c r="K97" s="10">
        <f>LARGE(M97:V97,1)+LARGE(M97:V97,2)+LARGE(M97:V97,3)+LARGE(M97:V97,4)+LARGE(M97:V97,5)</f>
        <v>7.0789518072567539</v>
      </c>
      <c r="L97" s="5">
        <f>SUM(H97:K97)</f>
        <v>7.0789518072567539</v>
      </c>
      <c r="M97" s="10">
        <f>VLOOKUP(C97,игроки1,7,0)</f>
        <v>0</v>
      </c>
      <c r="N97" s="10">
        <f>VLOOKUP(C97,игроки1,9,0)</f>
        <v>7.0789518072567539</v>
      </c>
      <c r="O97" s="10">
        <f>VLOOKUP(C97,игроки1,11,0)</f>
        <v>0</v>
      </c>
      <c r="P97" s="10">
        <f>VLOOKUP(C97,игроки1,13,0)</f>
        <v>0</v>
      </c>
      <c r="Q97" s="10">
        <f>VLOOKUP(C97,игроки1,15,0)</f>
        <v>0</v>
      </c>
      <c r="R97" s="10">
        <f>VLOOKUP(C97,игроки1,17,0)</f>
        <v>0</v>
      </c>
      <c r="S97" s="10">
        <f>VLOOKUP(C97,игроки1,19,0)</f>
        <v>0</v>
      </c>
      <c r="T97" s="18">
        <f>VLOOKUP(Таблица2[[#This Row],[Surname Name]],Spisok!$A$5:$AA$2250,21,0)</f>
        <v>0</v>
      </c>
      <c r="U97" s="10">
        <f>VLOOKUP(C97,игроки1,21,0)</f>
        <v>0</v>
      </c>
      <c r="V97" s="18">
        <f>VLOOKUP(C97,игроки1,25,0)</f>
        <v>0</v>
      </c>
      <c r="W97" s="16">
        <f>COUNTIFS(M97:V97,"&gt;0")</f>
        <v>1</v>
      </c>
    </row>
    <row r="98" spans="1:23" s="28" customFormat="1" ht="12.75" customHeight="1">
      <c r="A98" s="13">
        <v>94</v>
      </c>
      <c r="B98" s="13"/>
      <c r="C98" s="9" t="s">
        <v>376</v>
      </c>
      <c r="D98" s="9"/>
      <c r="E98" s="14">
        <f>VLOOKUP(C98,Spisok!$A$1:$AA$9671,5,0)</f>
        <v>1240</v>
      </c>
      <c r="F98" s="8">
        <f>VLOOKUP(C98,Spisok!$A$1:$AA$9671,2,0)</f>
        <v>0</v>
      </c>
      <c r="G98" s="8" t="str">
        <f>VLOOKUP(C98,Spisok!$A$1:$AA$9671,4,0)</f>
        <v>LAT</v>
      </c>
      <c r="H98" s="10"/>
      <c r="I98" s="10"/>
      <c r="J98" s="10">
        <v>6.5852842809364551</v>
      </c>
      <c r="K98" s="10">
        <f>LARGE(M98:V98,1)+LARGE(M98:V98,2)+LARGE(M98:V98,3)+LARGE(M98:V98,4)+LARGE(M98:V98,5)</f>
        <v>0</v>
      </c>
      <c r="L98" s="5">
        <f>SUM(H98:K98)</f>
        <v>6.5852842809364551</v>
      </c>
      <c r="M98" s="10">
        <f>VLOOKUP(C98,игроки1,7,0)</f>
        <v>0</v>
      </c>
      <c r="N98" s="10">
        <f>VLOOKUP(C98,игроки1,9,0)</f>
        <v>0</v>
      </c>
      <c r="O98" s="10">
        <f>VLOOKUP(C98,игроки1,11,0)</f>
        <v>0</v>
      </c>
      <c r="P98" s="10">
        <f>VLOOKUP(C98,игроки1,13,0)</f>
        <v>0</v>
      </c>
      <c r="Q98" s="10">
        <f>VLOOKUP(C98,игроки1,15,0)</f>
        <v>0</v>
      </c>
      <c r="R98" s="10">
        <f>VLOOKUP(C98,игроки1,17,0)</f>
        <v>0</v>
      </c>
      <c r="S98" s="10">
        <f>VLOOKUP(C98,игроки1,19,0)</f>
        <v>0</v>
      </c>
      <c r="T98" s="18">
        <f>VLOOKUP(Таблица2[[#This Row],[Surname Name]],Spisok!$A$5:$AA$2250,21,0)</f>
        <v>0</v>
      </c>
      <c r="U98" s="10">
        <f>VLOOKUP(C98,игроки1,21,0)</f>
        <v>0</v>
      </c>
      <c r="V98" s="18">
        <f>VLOOKUP(C98,игроки1,25,0)</f>
        <v>0</v>
      </c>
      <c r="W98" s="16">
        <f>COUNTIFS(M98:V98,"&gt;0")</f>
        <v>0</v>
      </c>
    </row>
    <row r="99" spans="1:23" s="21" customFormat="1" ht="12.75" customHeight="1">
      <c r="A99" s="13">
        <v>95</v>
      </c>
      <c r="B99" s="13"/>
      <c r="C99" s="9" t="s">
        <v>267</v>
      </c>
      <c r="D99" s="14" t="s">
        <v>296</v>
      </c>
      <c r="E99" s="46">
        <f>VLOOKUP(C99,Spisok!$A$1:$AA$9671,5,0)</f>
        <v>1131.3475433142012</v>
      </c>
      <c r="F99" s="8">
        <f>VLOOKUP(C99,Spisok!$A$1:$AA$9671,2,0)</f>
        <v>0</v>
      </c>
      <c r="G99" s="8" t="str">
        <f>VLOOKUP(C99,Spisok!$A$1:$AA$9671,4,0)</f>
        <v>POL</v>
      </c>
      <c r="H99" s="10">
        <v>0</v>
      </c>
      <c r="I99" s="10">
        <v>6.25</v>
      </c>
      <c r="J99" s="10">
        <v>0</v>
      </c>
      <c r="K99" s="10">
        <f>LARGE(M99:V99,1)+LARGE(M99:V99,2)+LARGE(M99:V99,3)+LARGE(M99:V99,4)+LARGE(M99:V99,5)</f>
        <v>0</v>
      </c>
      <c r="L99" s="5">
        <f>SUM(H99:K99)</f>
        <v>6.25</v>
      </c>
      <c r="M99" s="10">
        <f>VLOOKUP(C99,игроки1,7,0)</f>
        <v>0</v>
      </c>
      <c r="N99" s="10">
        <f>VLOOKUP(C99,игроки1,9,0)</f>
        <v>0</v>
      </c>
      <c r="O99" s="10">
        <f>VLOOKUP(C99,игроки1,11,0)</f>
        <v>0</v>
      </c>
      <c r="P99" s="10">
        <f>VLOOKUP(C99,игроки1,13,0)</f>
        <v>0</v>
      </c>
      <c r="Q99" s="10">
        <f>VLOOKUP(C99,игроки1,15,0)</f>
        <v>0</v>
      </c>
      <c r="R99" s="10">
        <f>VLOOKUP(C99,игроки1,17,0)</f>
        <v>0</v>
      </c>
      <c r="S99" s="10">
        <f>VLOOKUP(C99,игроки1,19,0)</f>
        <v>0</v>
      </c>
      <c r="T99" s="18">
        <f>VLOOKUP(Таблица2[[#This Row],[Surname Name]],Spisok!$A$5:$AA$2250,21,0)</f>
        <v>0</v>
      </c>
      <c r="U99" s="10">
        <f>VLOOKUP(C99,игроки1,21,0)</f>
        <v>0</v>
      </c>
      <c r="V99" s="18">
        <f>VLOOKUP(C99,игроки1,25,0)</f>
        <v>0</v>
      </c>
      <c r="W99" s="16">
        <f>COUNTIFS(M99:V99,"&gt;0")</f>
        <v>0</v>
      </c>
    </row>
    <row r="100" spans="1:23" s="21" customFormat="1" ht="12.75" customHeight="1">
      <c r="A100" s="13">
        <v>96</v>
      </c>
      <c r="B100" s="13"/>
      <c r="C100" s="9" t="s">
        <v>306</v>
      </c>
      <c r="D100" s="14"/>
      <c r="E100" s="46">
        <f>VLOOKUP(C100,Spisok!$A$1:$AA$9671,5,0)</f>
        <v>1197.375567034172</v>
      </c>
      <c r="F100" s="8">
        <f>VLOOKUP(C100,Spisok!$A$1:$AA$9671,2,0)</f>
        <v>0</v>
      </c>
      <c r="G100" s="8" t="str">
        <f>VLOOKUP(C100,Spisok!$A$1:$AA$9671,4,0)</f>
        <v>UKR</v>
      </c>
      <c r="H100" s="10">
        <v>6.25</v>
      </c>
      <c r="I100" s="10">
        <v>0</v>
      </c>
      <c r="J100" s="10">
        <v>0</v>
      </c>
      <c r="K100" s="10">
        <f>LARGE(M100:V100,1)+LARGE(M100:V100,2)+LARGE(M100:V100,3)+LARGE(M100:V100,4)+LARGE(M100:V100,5)</f>
        <v>0</v>
      </c>
      <c r="L100" s="5">
        <f>SUM(H100:K100)</f>
        <v>6.25</v>
      </c>
      <c r="M100" s="10">
        <f>VLOOKUP(C100,игроки1,7,0)</f>
        <v>0</v>
      </c>
      <c r="N100" s="10">
        <f>VLOOKUP(C100,игроки1,9,0)</f>
        <v>0</v>
      </c>
      <c r="O100" s="10">
        <f>VLOOKUP(C100,игроки1,11,0)</f>
        <v>0</v>
      </c>
      <c r="P100" s="10">
        <f>VLOOKUP(C100,игроки1,13,0)</f>
        <v>0</v>
      </c>
      <c r="Q100" s="10">
        <f>VLOOKUP(C100,игроки1,15,0)</f>
        <v>0</v>
      </c>
      <c r="R100" s="10">
        <f>VLOOKUP(C100,игроки1,17,0)</f>
        <v>0</v>
      </c>
      <c r="S100" s="10">
        <f>VLOOKUP(C100,игроки1,19,0)</f>
        <v>0</v>
      </c>
      <c r="T100" s="18">
        <f>VLOOKUP(Таблица2[[#This Row],[Surname Name]],Spisok!$A$5:$AA$2250,21,0)</f>
        <v>0</v>
      </c>
      <c r="U100" s="10">
        <f>VLOOKUP(C100,игроки1,21,0)</f>
        <v>0</v>
      </c>
      <c r="V100" s="18">
        <f>VLOOKUP(C100,игроки1,25,0)</f>
        <v>0</v>
      </c>
      <c r="W100" s="16">
        <f>COUNTIFS(M100:V100,"&gt;0")</f>
        <v>0</v>
      </c>
    </row>
    <row r="101" spans="1:23" s="21" customFormat="1" ht="12.75" customHeight="1">
      <c r="A101" s="13">
        <v>97</v>
      </c>
      <c r="B101" s="13"/>
      <c r="C101" s="9" t="s">
        <v>380</v>
      </c>
      <c r="D101" s="9"/>
      <c r="E101" s="14">
        <f>VLOOKUP(C101,Spisok!$A$1:$AA$9671,5,0)</f>
        <v>1207.7215253757693</v>
      </c>
      <c r="F101" s="8">
        <f>VLOOKUP(C101,Spisok!$A$1:$AA$9671,2,0)</f>
        <v>0</v>
      </c>
      <c r="G101" s="8" t="str">
        <f>VLOOKUP(C101,Spisok!$A$1:$AA$9671,4,0)</f>
        <v>GBR</v>
      </c>
      <c r="H101" s="10"/>
      <c r="I101" s="10"/>
      <c r="J101" s="10">
        <v>5.144921981169551</v>
      </c>
      <c r="K101" s="10">
        <f>LARGE(M101:V101,1)+LARGE(M101:V101,2)+LARGE(M101:V101,3)+LARGE(M101:V101,4)+LARGE(M101:V101,5)</f>
        <v>0</v>
      </c>
      <c r="L101" s="5">
        <f>SUM(H101:K101)</f>
        <v>5.144921981169551</v>
      </c>
      <c r="M101" s="10">
        <f>VLOOKUP(C101,игроки1,7,0)</f>
        <v>0</v>
      </c>
      <c r="N101" s="10">
        <f>VLOOKUP(C101,игроки1,9,0)</f>
        <v>0</v>
      </c>
      <c r="O101" s="10">
        <f>VLOOKUP(C101,игроки1,11,0)</f>
        <v>0</v>
      </c>
      <c r="P101" s="10">
        <f>VLOOKUP(C101,игроки1,13,0)</f>
        <v>0</v>
      </c>
      <c r="Q101" s="10">
        <f>VLOOKUP(C101,игроки1,15,0)</f>
        <v>0</v>
      </c>
      <c r="R101" s="10">
        <f>VLOOKUP(C101,игроки1,17,0)</f>
        <v>0</v>
      </c>
      <c r="S101" s="10">
        <f>VLOOKUP(C101,игроки1,19,0)</f>
        <v>0</v>
      </c>
      <c r="T101" s="18">
        <f>VLOOKUP(Таблица2[[#This Row],[Surname Name]],Spisok!$A$5:$AA$2250,21,0)</f>
        <v>0</v>
      </c>
      <c r="U101" s="10">
        <f>VLOOKUP(C101,игроки1,21,0)</f>
        <v>0</v>
      </c>
      <c r="V101" s="18">
        <f>VLOOKUP(C101,игроки1,25,0)</f>
        <v>0</v>
      </c>
      <c r="W101" s="16">
        <f>COUNTIFS(M101:V101,"&gt;0")</f>
        <v>0</v>
      </c>
    </row>
    <row r="102" spans="1:23" s="21" customFormat="1" ht="12.75" customHeight="1">
      <c r="A102" s="13">
        <v>98</v>
      </c>
      <c r="B102" s="13"/>
      <c r="C102" s="9" t="s">
        <v>248</v>
      </c>
      <c r="D102" s="14" t="s">
        <v>289</v>
      </c>
      <c r="E102" s="14">
        <f>VLOOKUP(C102,Spisok!$A$1:$AA$9671,5,0)</f>
        <v>1398.343235173294</v>
      </c>
      <c r="F102" s="8">
        <f>VLOOKUP(C102,Spisok!$A$1:$AA$9671,2,0)</f>
        <v>0</v>
      </c>
      <c r="G102" s="8" t="str">
        <f>VLOOKUP(C102,Spisok!$A$1:$AA$9671,4,0)</f>
        <v>LAT</v>
      </c>
      <c r="H102" s="10">
        <v>0</v>
      </c>
      <c r="I102" s="10">
        <v>0</v>
      </c>
      <c r="J102" s="10">
        <v>4.8142397145774201</v>
      </c>
      <c r="K102" s="10">
        <f>LARGE(M102:V102,1)+LARGE(M102:V102,2)+LARGE(M102:V102,3)+LARGE(M102:V102,4)+LARGE(M102:V102,5)</f>
        <v>0</v>
      </c>
      <c r="L102" s="5">
        <f>SUM(H102:K102)</f>
        <v>4.8142397145774201</v>
      </c>
      <c r="M102" s="10">
        <f>VLOOKUP(C102,игроки1,7,0)</f>
        <v>0</v>
      </c>
      <c r="N102" s="10">
        <f>VLOOKUP(C102,игроки1,9,0)</f>
        <v>0</v>
      </c>
      <c r="O102" s="10">
        <f>VLOOKUP(C102,игроки1,11,0)</f>
        <v>0</v>
      </c>
      <c r="P102" s="10">
        <f>VLOOKUP(C102,игроки1,13,0)</f>
        <v>0</v>
      </c>
      <c r="Q102" s="10">
        <f>VLOOKUP(C102,игроки1,15,0)</f>
        <v>0</v>
      </c>
      <c r="R102" s="10">
        <f>VLOOKUP(C102,игроки1,17,0)</f>
        <v>0</v>
      </c>
      <c r="S102" s="10">
        <f>VLOOKUP(C102,игроки1,19,0)</f>
        <v>0</v>
      </c>
      <c r="T102" s="18">
        <f>VLOOKUP(Таблица2[[#This Row],[Surname Name]],Spisok!$A$5:$AA$2250,21,0)</f>
        <v>0</v>
      </c>
      <c r="U102" s="10">
        <f>VLOOKUP(C102,игроки1,21,0)</f>
        <v>0</v>
      </c>
      <c r="V102" s="18">
        <f>VLOOKUP(C102,игроки1,25,0)</f>
        <v>0</v>
      </c>
      <c r="W102" s="16">
        <f>COUNTIFS(M102:V102,"&gt;0")</f>
        <v>0</v>
      </c>
    </row>
    <row r="103" spans="1:23" s="21" customFormat="1" ht="12.75" customHeight="1">
      <c r="A103" s="13">
        <v>99</v>
      </c>
      <c r="B103" s="13">
        <v>48</v>
      </c>
      <c r="C103" s="9" t="s">
        <v>400</v>
      </c>
      <c r="D103" s="9"/>
      <c r="E103" s="14">
        <f>VLOOKUP(C103,Spisok!$A$1:$AA$9671,5,0)</f>
        <v>1252.3888604670674</v>
      </c>
      <c r="F103" s="8">
        <f>VLOOKUP(C103,Spisok!$A$1:$AA$9671,2,0)</f>
        <v>0</v>
      </c>
      <c r="G103" s="8" t="str">
        <f>VLOOKUP(C103,Spisok!$A$1:$AA$9671,4,0)</f>
        <v>LAT</v>
      </c>
      <c r="H103" s="10"/>
      <c r="I103" s="10"/>
      <c r="J103" s="10"/>
      <c r="K103" s="10">
        <f>LARGE(M103:V103,1)+LARGE(M103:V103,2)+LARGE(M103:V103,3)+LARGE(M103:V103,4)+LARGE(M103:V103,5)</f>
        <v>4.7855051488743454</v>
      </c>
      <c r="L103" s="5">
        <f>SUM(H103:K103)</f>
        <v>4.7855051488743454</v>
      </c>
      <c r="M103" s="10">
        <f>VLOOKUP(C103,игроки1,7,0)</f>
        <v>0</v>
      </c>
      <c r="N103" s="10">
        <f>VLOOKUP(C103,игроки1,9,0)</f>
        <v>4.7855051488743454</v>
      </c>
      <c r="O103" s="10">
        <f>VLOOKUP(C103,игроки1,11,0)</f>
        <v>0</v>
      </c>
      <c r="P103" s="10">
        <f>VLOOKUP(C103,игроки1,13,0)</f>
        <v>0</v>
      </c>
      <c r="Q103" s="10">
        <f>VLOOKUP(C103,игроки1,15,0)</f>
        <v>0</v>
      </c>
      <c r="R103" s="10">
        <f>VLOOKUP(C103,игроки1,17,0)</f>
        <v>0</v>
      </c>
      <c r="S103" s="10">
        <f>VLOOKUP(C103,игроки1,19,0)</f>
        <v>0</v>
      </c>
      <c r="T103" s="18">
        <f>VLOOKUP(Таблица2[[#This Row],[Surname Name]],Spisok!$A$5:$AA$2250,21,0)</f>
        <v>0</v>
      </c>
      <c r="U103" s="10">
        <f>VLOOKUP(C103,игроки1,21,0)</f>
        <v>0</v>
      </c>
      <c r="V103" s="18">
        <f>VLOOKUP(C103,игроки1,25,0)</f>
        <v>0</v>
      </c>
      <c r="W103" s="16">
        <f>COUNTIFS(M103:V103,"&gt;0")</f>
        <v>1</v>
      </c>
    </row>
    <row r="104" spans="1:23" s="21" customFormat="1" ht="12.75" customHeight="1">
      <c r="A104" s="13">
        <v>100</v>
      </c>
      <c r="B104" s="13">
        <v>50</v>
      </c>
      <c r="C104" s="115" t="s">
        <v>99</v>
      </c>
      <c r="D104" s="115"/>
      <c r="E104" s="114">
        <f>VLOOKUP(C104,Spisok!$A$1:$AA$9671,5,0)</f>
        <v>1511.3627864965367</v>
      </c>
      <c r="F104" s="112">
        <f>VLOOKUP(C104,Spisok!$A$1:$AA$9671,2,0)</f>
        <v>0</v>
      </c>
      <c r="G104" s="112" t="str">
        <f>VLOOKUP(C104,Spisok!$A$1:$AA$9671,4,0)</f>
        <v>EST</v>
      </c>
      <c r="H104" s="111"/>
      <c r="I104" s="111"/>
      <c r="J104" s="111"/>
      <c r="K104" s="111">
        <f>LARGE(M104:V104,1)+LARGE(M104:V104,2)+LARGE(M104:V104,3)+LARGE(M104:V104,4)+LARGE(M104:V104,5)</f>
        <v>4.242845786963434</v>
      </c>
      <c r="L104" s="113">
        <f>SUM(H104:K104)</f>
        <v>4.242845786963434</v>
      </c>
      <c r="M104" s="111">
        <f>VLOOKUP(C104,игроки1,7,0)</f>
        <v>4.242845786963434</v>
      </c>
      <c r="N104" s="111">
        <f>VLOOKUP(C104,игроки1,9,0)</f>
        <v>0</v>
      </c>
      <c r="O104" s="111">
        <f>VLOOKUP(C104,игроки1,11,0)</f>
        <v>0</v>
      </c>
      <c r="P104" s="111">
        <f>VLOOKUP(C104,игроки1,13,0)</f>
        <v>0</v>
      </c>
      <c r="Q104" s="110">
        <f>VLOOKUP(C104,игроки1,15,0)</f>
        <v>0</v>
      </c>
      <c r="R104" s="110">
        <f>VLOOKUP(C104,игроки1,17,0)</f>
        <v>0</v>
      </c>
      <c r="S104" s="110">
        <f>VLOOKUP(C104,игроки1,19,0)</f>
        <v>0</v>
      </c>
      <c r="T104" s="106">
        <f>VLOOKUP(Таблица2[[#This Row],[Surname Name]],Spisok!$A$5:$AA$2250,21,0)</f>
        <v>0</v>
      </c>
      <c r="U104" s="110">
        <f>VLOOKUP(C104,игроки1,21,0)</f>
        <v>0</v>
      </c>
      <c r="V104" s="106">
        <f>VLOOKUP(C104,игроки1,25,0)</f>
        <v>0</v>
      </c>
      <c r="W104" s="109">
        <f>COUNTIFS(M104:V104,"&gt;0")</f>
        <v>1</v>
      </c>
    </row>
    <row r="105" spans="1:23" s="21" customFormat="1" ht="12.75" customHeight="1">
      <c r="A105" s="13">
        <v>101</v>
      </c>
      <c r="B105" s="13"/>
      <c r="C105" s="115" t="s">
        <v>269</v>
      </c>
      <c r="D105" s="115" t="s">
        <v>294</v>
      </c>
      <c r="E105" s="114">
        <f>VLOOKUP(C105,Spisok!$A$1:$AA$9671,5,0)</f>
        <v>1001</v>
      </c>
      <c r="F105" s="112">
        <f>VLOOKUP(C105,Spisok!$A$1:$AA$9671,2,0)</f>
        <v>0</v>
      </c>
      <c r="G105" s="112" t="str">
        <f>VLOOKUP(C105,Spisok!$A$1:$AA$9671,4,0)</f>
        <v>GER</v>
      </c>
      <c r="H105" s="111">
        <v>4.127268080756453</v>
      </c>
      <c r="I105" s="111">
        <v>0</v>
      </c>
      <c r="J105" s="111">
        <v>0</v>
      </c>
      <c r="K105" s="111">
        <f>LARGE(M105:V105,1)+LARGE(M105:V105,2)+LARGE(M105:V105,3)+LARGE(M105:V105,4)+LARGE(M105:V105,5)</f>
        <v>0</v>
      </c>
      <c r="L105" s="113">
        <f>SUM(H105:K105)</f>
        <v>4.127268080756453</v>
      </c>
      <c r="M105" s="111">
        <f>VLOOKUP(C105,игроки1,7,0)</f>
        <v>0</v>
      </c>
      <c r="N105" s="111">
        <f>VLOOKUP(C105,игроки1,9,0)</f>
        <v>0</v>
      </c>
      <c r="O105" s="111">
        <f>VLOOKUP(C105,игроки1,11,0)</f>
        <v>0</v>
      </c>
      <c r="P105" s="111">
        <f>VLOOKUP(C105,игроки1,13,0)</f>
        <v>0</v>
      </c>
      <c r="Q105" s="110">
        <f>VLOOKUP(C105,игроки1,15,0)</f>
        <v>0</v>
      </c>
      <c r="R105" s="110">
        <f>VLOOKUP(C105,игроки1,17,0)</f>
        <v>0</v>
      </c>
      <c r="S105" s="110">
        <f>VLOOKUP(C105,игроки1,19,0)</f>
        <v>0</v>
      </c>
      <c r="T105" s="106">
        <f>VLOOKUP(Таблица2[[#This Row],[Surname Name]],Spisok!$A$5:$AA$2250,21,0)</f>
        <v>0</v>
      </c>
      <c r="U105" s="110">
        <f>VLOOKUP(C105,игроки1,21,0)</f>
        <v>0</v>
      </c>
      <c r="V105" s="106">
        <f>VLOOKUP(C105,игроки1,25,0)</f>
        <v>0</v>
      </c>
      <c r="W105" s="109">
        <f>COUNTIFS(M105:V105,"&gt;0")</f>
        <v>0</v>
      </c>
    </row>
    <row r="106" spans="1:23" s="21" customFormat="1" ht="12.75" customHeight="1">
      <c r="A106" s="13">
        <v>102</v>
      </c>
      <c r="B106" s="13"/>
      <c r="C106" s="9" t="s">
        <v>340</v>
      </c>
      <c r="D106" s="9" t="s">
        <v>369</v>
      </c>
      <c r="E106" s="46">
        <f>VLOOKUP(C106,Spisok!$A$1:$AA$9671,5,0)</f>
        <v>1169.7665391701598</v>
      </c>
      <c r="F106" s="8">
        <f>VLOOKUP(C106,Spisok!$A$1:$AA$9671,2,0)</f>
        <v>0</v>
      </c>
      <c r="G106" s="8" t="str">
        <f>VLOOKUP(C106,Spisok!$A$1:$AA$9671,4,0)</f>
        <v>GBR</v>
      </c>
      <c r="H106" s="10"/>
      <c r="I106" s="10">
        <v>3.2096474953617813</v>
      </c>
      <c r="J106" s="10">
        <v>0</v>
      </c>
      <c r="K106" s="10">
        <f>LARGE(M106:V106,1)+LARGE(M106:V106,2)+LARGE(M106:V106,3)+LARGE(M106:V106,4)+LARGE(M106:V106,5)</f>
        <v>0</v>
      </c>
      <c r="L106" s="5">
        <f>SUM(H106:K106)</f>
        <v>3.2096474953617813</v>
      </c>
      <c r="M106" s="10">
        <f>VLOOKUP(C106,игроки1,7,0)</f>
        <v>0</v>
      </c>
      <c r="N106" s="10">
        <f>VLOOKUP(C106,игроки1,9,0)</f>
        <v>0</v>
      </c>
      <c r="O106" s="10">
        <f>VLOOKUP(C106,игроки1,11,0)</f>
        <v>0</v>
      </c>
      <c r="P106" s="10">
        <f>VLOOKUP(C106,игроки1,13,0)</f>
        <v>0</v>
      </c>
      <c r="Q106" s="10">
        <f>VLOOKUP(C106,игроки1,15,0)</f>
        <v>0</v>
      </c>
      <c r="R106" s="10">
        <f>VLOOKUP(C106,игроки1,17,0)</f>
        <v>0</v>
      </c>
      <c r="S106" s="10">
        <f>VLOOKUP(C106,игроки1,19,0)</f>
        <v>0</v>
      </c>
      <c r="T106" s="18">
        <f>VLOOKUP(Таблица2[[#This Row],[Surname Name]],Spisok!$A$5:$AA$2250,21,0)</f>
        <v>0</v>
      </c>
      <c r="U106" s="10">
        <f>VLOOKUP(C106,игроки1,21,0)</f>
        <v>0</v>
      </c>
      <c r="V106" s="18">
        <f>VLOOKUP(C106,игроки1,25,0)</f>
        <v>0</v>
      </c>
      <c r="W106" s="16">
        <f>COUNTIFS(M106:V106,"&gt;0")</f>
        <v>0</v>
      </c>
    </row>
    <row r="107" spans="1:23" s="21" customFormat="1" ht="12.75" customHeight="1">
      <c r="A107" s="13">
        <v>103</v>
      </c>
      <c r="B107" s="13"/>
      <c r="C107" s="9" t="s">
        <v>384</v>
      </c>
      <c r="D107" s="9"/>
      <c r="E107" s="14">
        <f>VLOOKUP(C107,Spisok!$A$1:$AA$9671,5,0)</f>
        <v>1167.7215253757693</v>
      </c>
      <c r="F107" s="8">
        <f>VLOOKUP(C107,Spisok!$A$1:$AA$9671,2,0)</f>
        <v>0</v>
      </c>
      <c r="G107" s="8" t="str">
        <f>VLOOKUP(C107,Spisok!$A$1:$AA$9671,4,0)</f>
        <v>GBR</v>
      </c>
      <c r="H107" s="10"/>
      <c r="I107" s="10"/>
      <c r="J107" s="10">
        <v>2.9317572892040977</v>
      </c>
      <c r="K107" s="10">
        <f>LARGE(M107:V107,1)+LARGE(M107:V107,2)+LARGE(M107:V107,3)+LARGE(M107:V107,4)+LARGE(M107:V107,5)</f>
        <v>0</v>
      </c>
      <c r="L107" s="5">
        <f>SUM(H107:K107)</f>
        <v>2.9317572892040977</v>
      </c>
      <c r="M107" s="10">
        <f>VLOOKUP(C107,игроки1,7,0)</f>
        <v>0</v>
      </c>
      <c r="N107" s="10">
        <f>VLOOKUP(C107,игроки1,9,0)</f>
        <v>0</v>
      </c>
      <c r="O107" s="10">
        <f>VLOOKUP(C107,игроки1,11,0)</f>
        <v>0</v>
      </c>
      <c r="P107" s="10">
        <f>VLOOKUP(C107,игроки1,13,0)</f>
        <v>0</v>
      </c>
      <c r="Q107" s="10">
        <f>VLOOKUP(C107,игроки1,15,0)</f>
        <v>0</v>
      </c>
      <c r="R107" s="10">
        <f>VLOOKUP(C107,игроки1,17,0)</f>
        <v>0</v>
      </c>
      <c r="S107" s="10">
        <f>VLOOKUP(C107,игроки1,19,0)</f>
        <v>0</v>
      </c>
      <c r="T107" s="18">
        <f>VLOOKUP(Таблица2[[#This Row],[Surname Name]],Spisok!$A$5:$AA$2250,21,0)</f>
        <v>0</v>
      </c>
      <c r="U107" s="10">
        <f>VLOOKUP(C107,игроки1,21,0)</f>
        <v>0</v>
      </c>
      <c r="V107" s="18">
        <f>VLOOKUP(C107,игроки1,25,0)</f>
        <v>0</v>
      </c>
      <c r="W107" s="16">
        <f>COUNTIFS(M107:V107,"&gt;0")</f>
        <v>0</v>
      </c>
    </row>
    <row r="108" spans="1:23" s="21" customFormat="1" ht="12.75" customHeight="1">
      <c r="A108" s="13">
        <v>104</v>
      </c>
      <c r="B108" s="13"/>
      <c r="C108" s="9" t="s">
        <v>338</v>
      </c>
      <c r="D108" s="9"/>
      <c r="E108" s="46">
        <f>VLOOKUP(C108,Spisok!$A$1:$AA$9671,5,0)</f>
        <v>1157.1615952463899</v>
      </c>
      <c r="F108" s="8">
        <f>VLOOKUP(C108,Spisok!$A$1:$AA$9671,2,0)</f>
        <v>0</v>
      </c>
      <c r="G108" s="8" t="str">
        <f>VLOOKUP(C108,Spisok!$A$1:$AA$9671,4,0)</f>
        <v>FIN</v>
      </c>
      <c r="H108" s="10"/>
      <c r="I108" s="10">
        <v>2.9317572892040977</v>
      </c>
      <c r="J108" s="10">
        <v>0</v>
      </c>
      <c r="K108" s="10">
        <f>LARGE(M108:V108,1)+LARGE(M108:V108,2)+LARGE(M108:V108,3)+LARGE(M108:V108,4)+LARGE(M108:V108,5)</f>
        <v>0</v>
      </c>
      <c r="L108" s="5">
        <f>SUM(H108:K108)</f>
        <v>2.9317572892040977</v>
      </c>
      <c r="M108" s="10">
        <f>VLOOKUP(C108,игроки1,7,0)</f>
        <v>0</v>
      </c>
      <c r="N108" s="10">
        <f>VLOOKUP(C108,игроки1,9,0)</f>
        <v>0</v>
      </c>
      <c r="O108" s="10">
        <f>VLOOKUP(C108,игроки1,11,0)</f>
        <v>0</v>
      </c>
      <c r="P108" s="10">
        <f>VLOOKUP(C108,игроки1,13,0)</f>
        <v>0</v>
      </c>
      <c r="Q108" s="10">
        <f>VLOOKUP(C108,игроки1,15,0)</f>
        <v>0</v>
      </c>
      <c r="R108" s="10">
        <f>VLOOKUP(C108,игроки1,17,0)</f>
        <v>0</v>
      </c>
      <c r="S108" s="10">
        <f>VLOOKUP(C108,игроки1,19,0)</f>
        <v>0</v>
      </c>
      <c r="T108" s="18">
        <f>VLOOKUP(Таблица2[[#This Row],[Surname Name]],Spisok!$A$5:$AA$2250,21,0)</f>
        <v>0</v>
      </c>
      <c r="U108" s="10">
        <f>VLOOKUP(C108,игроки1,21,0)</f>
        <v>0</v>
      </c>
      <c r="V108" s="18">
        <f>VLOOKUP(C108,игроки1,25,0)</f>
        <v>0</v>
      </c>
      <c r="W108" s="16">
        <f>COUNTIFS(M108:V108,"&gt;0")</f>
        <v>0</v>
      </c>
    </row>
    <row r="109" spans="1:23" s="21" customFormat="1" ht="12.75" customHeight="1">
      <c r="A109" s="13">
        <v>105</v>
      </c>
      <c r="B109" s="13"/>
      <c r="C109" s="9" t="s">
        <v>379</v>
      </c>
      <c r="D109" s="9"/>
      <c r="E109" s="14">
        <f>VLOOKUP(C109,Spisok!$A$1:$AA$9671,5,0)</f>
        <v>1171.0847975003321</v>
      </c>
      <c r="F109" s="8">
        <f>VLOOKUP(C109,Spisok!$A$1:$AA$9671,2,0)</f>
        <v>0</v>
      </c>
      <c r="G109" s="8" t="str">
        <f>VLOOKUP(C109,Spisok!$A$1:$AA$9671,4,0)</f>
        <v>GER</v>
      </c>
      <c r="H109" s="10"/>
      <c r="I109" s="10"/>
      <c r="J109" s="10">
        <v>2.6875</v>
      </c>
      <c r="K109" s="10">
        <f>LARGE(M109:V109,1)+LARGE(M109:V109,2)+LARGE(M109:V109,3)+LARGE(M109:V109,4)+LARGE(M109:V109,5)</f>
        <v>0</v>
      </c>
      <c r="L109" s="5">
        <f>SUM(H109:K109)</f>
        <v>2.6875</v>
      </c>
      <c r="M109" s="10">
        <f>VLOOKUP(C109,игроки1,7,0)</f>
        <v>0</v>
      </c>
      <c r="N109" s="10">
        <f>VLOOKUP(C109,игроки1,9,0)</f>
        <v>0</v>
      </c>
      <c r="O109" s="10">
        <f>VLOOKUP(C109,игроки1,11,0)</f>
        <v>0</v>
      </c>
      <c r="P109" s="10">
        <f>VLOOKUP(C109,игроки1,13,0)</f>
        <v>0</v>
      </c>
      <c r="Q109" s="10">
        <f>VLOOKUP(C109,игроки1,15,0)</f>
        <v>0</v>
      </c>
      <c r="R109" s="10">
        <f>VLOOKUP(C109,игроки1,17,0)</f>
        <v>0</v>
      </c>
      <c r="S109" s="10">
        <f>VLOOKUP(C109,игроки1,19,0)</f>
        <v>0</v>
      </c>
      <c r="T109" s="18">
        <f>VLOOKUP(Таблица2[[#This Row],[Surname Name]],Spisok!$A$5:$AA$2250,21,0)</f>
        <v>0</v>
      </c>
      <c r="U109" s="10">
        <f>VLOOKUP(C109,игроки1,21,0)</f>
        <v>0</v>
      </c>
      <c r="V109" s="18">
        <f>VLOOKUP(C109,игроки1,25,0)</f>
        <v>0</v>
      </c>
      <c r="W109" s="16">
        <f>COUNTIFS(M109:V109,"&gt;0")</f>
        <v>0</v>
      </c>
    </row>
    <row r="110" spans="1:23" s="21" customFormat="1" ht="12.75" customHeight="1">
      <c r="A110" s="13">
        <v>106</v>
      </c>
      <c r="B110" s="13"/>
      <c r="C110" s="9" t="s">
        <v>298</v>
      </c>
      <c r="D110" s="9"/>
      <c r="E110" s="46">
        <f>VLOOKUP(C110,Spisok!$A$1:$AA$9671,5,0)</f>
        <v>1163</v>
      </c>
      <c r="F110" s="8">
        <f>VLOOKUP(C110,Spisok!$A$1:$AA$9671,2,0)</f>
        <v>0</v>
      </c>
      <c r="G110" s="8" t="str">
        <f>VLOOKUP(C110,Spisok!$A$1:$AA$9671,4,0)</f>
        <v>GER</v>
      </c>
      <c r="H110" s="10">
        <v>2.2780717225161671</v>
      </c>
      <c r="I110" s="10">
        <v>0</v>
      </c>
      <c r="J110" s="10">
        <v>0</v>
      </c>
      <c r="K110" s="10">
        <f>LARGE(M110:V110,1)+LARGE(M110:V110,2)+LARGE(M110:V110,3)+LARGE(M110:V110,4)+LARGE(M110:V110,5)</f>
        <v>0</v>
      </c>
      <c r="L110" s="5">
        <f>SUM(H110:K110)</f>
        <v>2.2780717225161671</v>
      </c>
      <c r="M110" s="10">
        <f>VLOOKUP(C110,игроки1,7,0)</f>
        <v>0</v>
      </c>
      <c r="N110" s="10">
        <f>VLOOKUP(C110,игроки1,9,0)</f>
        <v>0</v>
      </c>
      <c r="O110" s="10">
        <f>VLOOKUP(C110,игроки1,11,0)</f>
        <v>0</v>
      </c>
      <c r="P110" s="10">
        <f>VLOOKUP(C110,игроки1,13,0)</f>
        <v>0</v>
      </c>
      <c r="Q110" s="10">
        <f>VLOOKUP(C110,игроки1,15,0)</f>
        <v>0</v>
      </c>
      <c r="R110" s="10">
        <f>VLOOKUP(C110,игроки1,17,0)</f>
        <v>0</v>
      </c>
      <c r="S110" s="10">
        <f>VLOOKUP(C110,игроки1,19,0)</f>
        <v>0</v>
      </c>
      <c r="T110" s="18">
        <f>VLOOKUP(Таблица2[[#This Row],[Surname Name]],Spisok!$A$5:$AA$2250,21,0)</f>
        <v>0</v>
      </c>
      <c r="U110" s="10">
        <f>VLOOKUP(C110,игроки1,21,0)</f>
        <v>0</v>
      </c>
      <c r="V110" s="18">
        <f>VLOOKUP(C110,игроки1,25,0)</f>
        <v>0</v>
      </c>
      <c r="W110" s="16">
        <f>COUNTIFS(M110:V110,"&gt;0")</f>
        <v>0</v>
      </c>
    </row>
    <row r="111" spans="1:23" s="21" customFormat="1" ht="12.75" customHeight="1">
      <c r="A111" s="13">
        <v>107</v>
      </c>
      <c r="B111" s="13">
        <v>53</v>
      </c>
      <c r="C111" s="9" t="s">
        <v>398</v>
      </c>
      <c r="D111" s="9"/>
      <c r="E111" s="14">
        <f>VLOOKUP(C111,Spisok!$A$1:$AA$9671,5,0)</f>
        <v>1172.3909718427922</v>
      </c>
      <c r="F111" s="8">
        <f>VLOOKUP(C111,Spisok!$A$1:$AA$9671,2,0)</f>
        <v>0</v>
      </c>
      <c r="G111" s="8" t="str">
        <f>VLOOKUP(C111,Spisok!$A$1:$AA$9671,4,0)</f>
        <v>LAT</v>
      </c>
      <c r="H111" s="10"/>
      <c r="I111" s="10"/>
      <c r="J111" s="10"/>
      <c r="K111" s="10">
        <f>LARGE(M111:V111,1)+LARGE(M111:V111,2)+LARGE(M111:V111,3)+LARGE(M111:V111,4)+LARGE(M111:V111,5)</f>
        <v>1.0173607549938029</v>
      </c>
      <c r="L111" s="5">
        <f>SUM(H111:K111)</f>
        <v>1.0173607549938029</v>
      </c>
      <c r="M111" s="10">
        <f>VLOOKUP(C111,игроки1,7,0)</f>
        <v>0</v>
      </c>
      <c r="N111" s="10">
        <f>VLOOKUP(C111,игроки1,9,0)</f>
        <v>1.0173607549938029</v>
      </c>
      <c r="O111" s="10">
        <f>VLOOKUP(C111,игроки1,11,0)</f>
        <v>0</v>
      </c>
      <c r="P111" s="10">
        <f>VLOOKUP(C111,игроки1,13,0)</f>
        <v>0</v>
      </c>
      <c r="Q111" s="10">
        <f>VLOOKUP(C111,игроки1,15,0)</f>
        <v>0</v>
      </c>
      <c r="R111" s="10">
        <f>VLOOKUP(C111,игроки1,17,0)</f>
        <v>0</v>
      </c>
      <c r="S111" s="10">
        <f>VLOOKUP(C111,игроки1,19,0)</f>
        <v>0</v>
      </c>
      <c r="T111" s="18">
        <f>VLOOKUP(Таблица2[[#This Row],[Surname Name]],Spisok!$A$5:$AA$2250,21,0)</f>
        <v>0</v>
      </c>
      <c r="U111" s="10">
        <f>VLOOKUP(C111,игроки1,21,0)</f>
        <v>0</v>
      </c>
      <c r="V111" s="18">
        <f>VLOOKUP(C111,игроки1,25,0)</f>
        <v>0</v>
      </c>
      <c r="W111" s="16">
        <f>COUNTIFS(M111:V111,"&gt;0")</f>
        <v>1</v>
      </c>
    </row>
    <row r="112" spans="1:23" s="21" customFormat="1" ht="12.75" customHeight="1">
      <c r="A112" s="13">
        <v>108</v>
      </c>
      <c r="B112" s="13">
        <v>54</v>
      </c>
      <c r="C112" s="9" t="s">
        <v>401</v>
      </c>
      <c r="D112" s="9"/>
      <c r="E112" s="14">
        <f>VLOOKUP(C112,Spisok!$A$1:$AA$9671,5,0)</f>
        <v>1178.8915974028175</v>
      </c>
      <c r="F112" s="8">
        <f>VLOOKUP(C112,Spisok!$A$1:$AA$9671,2,0)</f>
        <v>0</v>
      </c>
      <c r="G112" s="8" t="str">
        <f>VLOOKUP(C112,Spisok!$A$1:$AA$9671,4,0)</f>
        <v>LAT</v>
      </c>
      <c r="H112" s="10"/>
      <c r="I112" s="10"/>
      <c r="J112" s="10"/>
      <c r="K112" s="10">
        <f>LARGE(M112:V112,1)+LARGE(M112:V112,2)+LARGE(M112:V112,3)+LARGE(M112:V112,4)+LARGE(M112:V112,5)</f>
        <v>0.2699948935147638</v>
      </c>
      <c r="L112" s="5">
        <f>SUM(H112:K112)</f>
        <v>0.2699948935147638</v>
      </c>
      <c r="M112" s="10">
        <f>VLOOKUP(C112,игроки1,7,0)</f>
        <v>0</v>
      </c>
      <c r="N112" s="10">
        <f>VLOOKUP(C112,игроки1,9,0)</f>
        <v>0.2699948935147638</v>
      </c>
      <c r="O112" s="10">
        <f>VLOOKUP(C112,игроки1,11,0)</f>
        <v>0</v>
      </c>
      <c r="P112" s="10">
        <f>VLOOKUP(C112,игроки1,13,0)</f>
        <v>0</v>
      </c>
      <c r="Q112" s="10">
        <f>VLOOKUP(C112,игроки1,15,0)</f>
        <v>0</v>
      </c>
      <c r="R112" s="10">
        <f>VLOOKUP(C112,игроки1,17,0)</f>
        <v>0</v>
      </c>
      <c r="S112" s="10">
        <f>VLOOKUP(C112,игроки1,19,0)</f>
        <v>0</v>
      </c>
      <c r="T112" s="18">
        <f>VLOOKUP(Таблица2[[#This Row],[Surname Name]],Spisok!$A$5:$AA$2250,21,0)</f>
        <v>0</v>
      </c>
      <c r="U112" s="10">
        <f>VLOOKUP(C112,игроки1,21,0)</f>
        <v>0</v>
      </c>
      <c r="V112" s="18">
        <f>VLOOKUP(C112,игроки1,25,0)</f>
        <v>0</v>
      </c>
      <c r="W112" s="16">
        <f>COUNTIFS(M112:V112,"&gt;0")</f>
        <v>1</v>
      </c>
    </row>
  </sheetData>
  <mergeCells count="3">
    <mergeCell ref="F2:L2"/>
    <mergeCell ref="M2:W2"/>
    <mergeCell ref="A2:C2"/>
  </mergeCells>
  <conditionalFormatting sqref="C1:D1 C3:D4 C113:D1048576">
    <cfRule type="duplicateValues" dxfId="973" priority="907"/>
  </conditionalFormatting>
  <conditionalFormatting sqref="H99:J103 V6:V103 U5:U103 H6:J97 H5:V5 K6:T103 E5:G103">
    <cfRule type="cellIs" dxfId="972" priority="905" operator="equal">
      <formula>0</formula>
    </cfRule>
  </conditionalFormatting>
  <conditionalFormatting sqref="A2">
    <cfRule type="expression" dxfId="971" priority="960" stopIfTrue="1">
      <formula>AND(COUNTIF(#REF!, A2)+COUNTIF($C$1:$C$3, A2)&gt;1,NOT(ISBLANK(A2)))</formula>
    </cfRule>
  </conditionalFormatting>
  <conditionalFormatting sqref="C3:C4 A2 C1 C100 C103 C113:C1048576">
    <cfRule type="duplicateValues" dxfId="970" priority="862"/>
  </conditionalFormatting>
  <conditionalFormatting sqref="C113:C1048576">
    <cfRule type="duplicateValues" dxfId="969" priority="837"/>
  </conditionalFormatting>
  <conditionalFormatting sqref="C80">
    <cfRule type="duplicateValues" dxfId="968" priority="652"/>
  </conditionalFormatting>
  <conditionalFormatting sqref="C80">
    <cfRule type="duplicateValues" dxfId="967" priority="653"/>
  </conditionalFormatting>
  <conditionalFormatting sqref="C81">
    <cfRule type="duplicateValues" dxfId="966" priority="650"/>
  </conditionalFormatting>
  <conditionalFormatting sqref="C81">
    <cfRule type="duplicateValues" dxfId="965" priority="651"/>
  </conditionalFormatting>
  <conditionalFormatting sqref="C82:C86">
    <cfRule type="duplicateValues" dxfId="964" priority="646"/>
  </conditionalFormatting>
  <conditionalFormatting sqref="C82:C86">
    <cfRule type="duplicateValues" dxfId="963" priority="647"/>
  </conditionalFormatting>
  <conditionalFormatting sqref="C95:C97">
    <cfRule type="duplicateValues" dxfId="962" priority="8002"/>
  </conditionalFormatting>
  <conditionalFormatting sqref="C95:C97">
    <cfRule type="duplicateValues" dxfId="961" priority="8003"/>
  </conditionalFormatting>
  <conditionalFormatting sqref="C90:C91">
    <cfRule type="duplicateValues" dxfId="960" priority="8020"/>
  </conditionalFormatting>
  <conditionalFormatting sqref="C90:C91">
    <cfRule type="duplicateValues" dxfId="959" priority="8021"/>
  </conditionalFormatting>
  <conditionalFormatting sqref="C92:C94">
    <cfRule type="duplicateValues" dxfId="958" priority="8023"/>
  </conditionalFormatting>
  <conditionalFormatting sqref="C88:C89">
    <cfRule type="duplicateValues" dxfId="957" priority="8040"/>
  </conditionalFormatting>
  <conditionalFormatting sqref="C88:C89">
    <cfRule type="duplicateValues" dxfId="956" priority="8042"/>
  </conditionalFormatting>
  <conditionalFormatting sqref="C87">
    <cfRule type="duplicateValues" dxfId="955" priority="8059"/>
  </conditionalFormatting>
  <conditionalFormatting sqref="C87">
    <cfRule type="duplicateValues" dxfId="954" priority="8060"/>
  </conditionalFormatting>
  <conditionalFormatting sqref="C79">
    <cfRule type="duplicateValues" dxfId="953" priority="8095"/>
  </conditionalFormatting>
  <conditionalFormatting sqref="C79">
    <cfRule type="duplicateValues" dxfId="952" priority="8096"/>
  </conditionalFormatting>
  <conditionalFormatting sqref="H98:J98">
    <cfRule type="cellIs" dxfId="951" priority="633" operator="equal">
      <formula>0</formula>
    </cfRule>
  </conditionalFormatting>
  <conditionalFormatting sqref="C98">
    <cfRule type="duplicateValues" dxfId="950" priority="634"/>
  </conditionalFormatting>
  <conditionalFormatting sqref="C98">
    <cfRule type="duplicateValues" dxfId="949" priority="635"/>
  </conditionalFormatting>
  <conditionalFormatting sqref="C101">
    <cfRule type="duplicateValues" dxfId="948" priority="618"/>
  </conditionalFormatting>
  <conditionalFormatting sqref="C101">
    <cfRule type="duplicateValues" dxfId="947" priority="617"/>
  </conditionalFormatting>
  <conditionalFormatting sqref="C101">
    <cfRule type="duplicateValues" dxfId="946" priority="620"/>
  </conditionalFormatting>
  <conditionalFormatting sqref="C102">
    <cfRule type="duplicateValues" dxfId="945" priority="612"/>
  </conditionalFormatting>
  <conditionalFormatting sqref="C102">
    <cfRule type="duplicateValues" dxfId="944" priority="611"/>
  </conditionalFormatting>
  <conditionalFormatting sqref="C102">
    <cfRule type="duplicateValues" dxfId="943" priority="614"/>
  </conditionalFormatting>
  <conditionalFormatting sqref="C30">
    <cfRule type="duplicateValues" dxfId="942" priority="581"/>
  </conditionalFormatting>
  <conditionalFormatting sqref="C30">
    <cfRule type="duplicateValues" dxfId="941" priority="579"/>
    <cfRule type="duplicateValues" dxfId="940" priority="580"/>
  </conditionalFormatting>
  <conditionalFormatting sqref="C30">
    <cfRule type="duplicateValues" dxfId="939" priority="582"/>
  </conditionalFormatting>
  <conditionalFormatting sqref="C30">
    <cfRule type="duplicateValues" dxfId="938" priority="583"/>
  </conditionalFormatting>
  <conditionalFormatting sqref="C30">
    <cfRule type="duplicateValues" dxfId="937" priority="584"/>
  </conditionalFormatting>
  <conditionalFormatting sqref="C30">
    <cfRule type="duplicateValues" dxfId="936" priority="585"/>
  </conditionalFormatting>
  <conditionalFormatting sqref="C30">
    <cfRule type="duplicateValues" dxfId="935" priority="586"/>
  </conditionalFormatting>
  <conditionalFormatting sqref="C30">
    <cfRule type="duplicateValues" dxfId="934" priority="587"/>
  </conditionalFormatting>
  <conditionalFormatting sqref="C30">
    <cfRule type="duplicateValues" dxfId="933" priority="588"/>
  </conditionalFormatting>
  <conditionalFormatting sqref="C31:C78 C5:C29">
    <cfRule type="duplicateValues" dxfId="932" priority="9132"/>
  </conditionalFormatting>
  <conditionalFormatting sqref="C31:D68 C5:D29 D30 C69:C78">
    <cfRule type="duplicateValues" dxfId="931" priority="9135"/>
  </conditionalFormatting>
  <conditionalFormatting sqref="D1:D68 D113:D1048576">
    <cfRule type="duplicateValues" dxfId="930" priority="546"/>
  </conditionalFormatting>
  <conditionalFormatting sqref="C3:C103 A2 C1 C113:C1048576">
    <cfRule type="duplicateValues" dxfId="929" priority="394"/>
  </conditionalFormatting>
  <conditionalFormatting sqref="C92:C94">
    <cfRule type="duplicateValues" dxfId="928" priority="9367"/>
  </conditionalFormatting>
  <conditionalFormatting sqref="C99">
    <cfRule type="duplicateValues" dxfId="927" priority="9539"/>
  </conditionalFormatting>
  <conditionalFormatting sqref="C99">
    <cfRule type="duplicateValues" dxfId="926" priority="9540"/>
  </conditionalFormatting>
  <conditionalFormatting sqref="C103 C100">
    <cfRule type="duplicateValues" dxfId="925" priority="9760"/>
  </conditionalFormatting>
  <conditionalFormatting sqref="D69:D103">
    <cfRule type="duplicateValues" dxfId="924" priority="9762"/>
  </conditionalFormatting>
  <conditionalFormatting sqref="D69:D103">
    <cfRule type="duplicateValues" dxfId="923" priority="9763"/>
  </conditionalFormatting>
  <conditionalFormatting sqref="E104:V104">
    <cfRule type="cellIs" dxfId="922" priority="30" operator="equal">
      <formula>0</formula>
    </cfRule>
  </conditionalFormatting>
  <conditionalFormatting sqref="C104">
    <cfRule type="duplicateValues" dxfId="921" priority="28"/>
  </conditionalFormatting>
  <conditionalFormatting sqref="C104">
    <cfRule type="duplicateValues" dxfId="920" priority="27"/>
  </conditionalFormatting>
  <conditionalFormatting sqref="C104">
    <cfRule type="duplicateValues" dxfId="919" priority="29"/>
  </conditionalFormatting>
  <conditionalFormatting sqref="C104">
    <cfRule type="duplicateValues" dxfId="918" priority="26"/>
  </conditionalFormatting>
  <conditionalFormatting sqref="D104">
    <cfRule type="duplicateValues" dxfId="917" priority="31"/>
  </conditionalFormatting>
  <conditionalFormatting sqref="D104">
    <cfRule type="duplicateValues" dxfId="916" priority="32"/>
  </conditionalFormatting>
  <conditionalFormatting sqref="C106:C111">
    <cfRule type="duplicateValues" dxfId="915" priority="15"/>
  </conditionalFormatting>
  <conditionalFormatting sqref="E106:V111">
    <cfRule type="cellIs" dxfId="914" priority="19" operator="equal">
      <formula>0</formula>
    </cfRule>
  </conditionalFormatting>
  <conditionalFormatting sqref="C106:C111">
    <cfRule type="duplicateValues" dxfId="913" priority="17"/>
  </conditionalFormatting>
  <conditionalFormatting sqref="C106:C111">
    <cfRule type="duplicateValues" dxfId="912" priority="16"/>
  </conditionalFormatting>
  <conditionalFormatting sqref="C106:C111">
    <cfRule type="duplicateValues" dxfId="911" priority="18"/>
  </conditionalFormatting>
  <conditionalFormatting sqref="D106:D111">
    <cfRule type="duplicateValues" dxfId="910" priority="20"/>
  </conditionalFormatting>
  <conditionalFormatting sqref="D106:D111">
    <cfRule type="duplicateValues" dxfId="909" priority="21"/>
  </conditionalFormatting>
  <conditionalFormatting sqref="C112">
    <cfRule type="duplicateValues" dxfId="908" priority="8"/>
  </conditionalFormatting>
  <conditionalFormatting sqref="E112:V112">
    <cfRule type="cellIs" dxfId="907" priority="12" operator="equal">
      <formula>0</formula>
    </cfRule>
  </conditionalFormatting>
  <conditionalFormatting sqref="C112">
    <cfRule type="duplicateValues" dxfId="906" priority="10"/>
  </conditionalFormatting>
  <conditionalFormatting sqref="C112">
    <cfRule type="duplicateValues" dxfId="905" priority="9"/>
  </conditionalFormatting>
  <conditionalFormatting sqref="C112">
    <cfRule type="duplicateValues" dxfId="904" priority="11"/>
  </conditionalFormatting>
  <conditionalFormatting sqref="D112">
    <cfRule type="duplicateValues" dxfId="903" priority="13"/>
  </conditionalFormatting>
  <conditionalFormatting sqref="D112">
    <cfRule type="duplicateValues" dxfId="902" priority="14"/>
  </conditionalFormatting>
  <conditionalFormatting sqref="E105:V105">
    <cfRule type="cellIs" dxfId="901" priority="5" operator="equal">
      <formula>0</formula>
    </cfRule>
  </conditionalFormatting>
  <conditionalFormatting sqref="C105">
    <cfRule type="duplicateValues" dxfId="900" priority="3"/>
  </conditionalFormatting>
  <conditionalFormatting sqref="C105">
    <cfRule type="duplicateValues" dxfId="899" priority="2"/>
  </conditionalFormatting>
  <conditionalFormatting sqref="C105">
    <cfRule type="duplicateValues" dxfId="898" priority="4"/>
  </conditionalFormatting>
  <conditionalFormatting sqref="C105">
    <cfRule type="duplicateValues" dxfId="897" priority="1"/>
  </conditionalFormatting>
  <conditionalFormatting sqref="D105">
    <cfRule type="duplicateValues" dxfId="896" priority="6"/>
  </conditionalFormatting>
  <conditionalFormatting sqref="D105">
    <cfRule type="duplicateValues" dxfId="895" priority="7"/>
  </conditionalFormatting>
  <hyperlinks>
    <hyperlink ref="F1" r:id="rId1"/>
  </hyperlinks>
  <pageMargins left="0.31496062992125984" right="0.31496062992125984" top="0.55118110236220474" bottom="0.55118110236220474" header="0.31496062992125984" footer="0.31496062992125984"/>
  <pageSetup paperSize="9" orientation="portrait" horizontalDpi="300" verticalDpi="300" r:id="rId2"/>
  <customProperties>
    <customPr name="LastActive" r:id="rId3"/>
  </customProperties>
  <drawing r:id="rId4"/>
  <tableParts count="1">
    <tablePart r:id="rId5"/>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57"/>
  <sheetViews>
    <sheetView zoomScaleNormal="100" workbookViewId="0">
      <pane xSplit="4" ySplit="5" topLeftCell="E6" activePane="bottomRight" state="frozen"/>
      <selection pane="topRight" activeCell="E1" sqref="E1"/>
      <selection pane="bottomLeft" activeCell="A6" sqref="A6"/>
      <selection pane="bottomRight" activeCell="J12" sqref="J12"/>
    </sheetView>
  </sheetViews>
  <sheetFormatPr defaultRowHeight="14.4"/>
  <cols>
    <col min="1" max="1" width="26" customWidth="1"/>
    <col min="2" max="2" width="5.6640625" style="21" customWidth="1"/>
    <col min="3" max="3" width="6.109375" hidden="1" customWidth="1"/>
    <col min="4" max="4" width="6.88671875" customWidth="1"/>
    <col min="5" max="5" width="8.109375" style="38" customWidth="1"/>
    <col min="6" max="6" width="11" customWidth="1"/>
    <col min="7" max="7" width="8.33203125" style="47" customWidth="1"/>
    <col min="8" max="8" width="11" style="7" customWidth="1"/>
    <col min="9" max="9" width="8.33203125" style="47" customWidth="1"/>
    <col min="10" max="10" width="11" style="7" customWidth="1"/>
    <col min="11" max="11" width="8.33203125" style="47" customWidth="1"/>
    <col min="12" max="12" width="11" style="7" customWidth="1"/>
    <col min="13" max="13" width="8.33203125" style="47" customWidth="1"/>
    <col min="14" max="14" width="11" style="7" customWidth="1"/>
    <col min="15" max="15" width="8.33203125" style="47" customWidth="1"/>
    <col min="16" max="16" width="11" style="7" customWidth="1"/>
    <col min="17" max="17" width="8.33203125" style="47" customWidth="1"/>
    <col min="18" max="18" width="11" style="7" customWidth="1"/>
    <col min="19" max="19" width="8.33203125" style="47" customWidth="1"/>
    <col min="20" max="20" width="11" style="7" customWidth="1"/>
    <col min="21" max="21" width="8.33203125" style="47" customWidth="1"/>
    <col min="22" max="22" width="11" style="7" customWidth="1"/>
    <col min="23" max="23" width="8.33203125" style="47" customWidth="1"/>
    <col min="24" max="24" width="11" style="7" customWidth="1"/>
    <col min="25" max="25" width="8.33203125" style="47" customWidth="1"/>
    <col min="26" max="26" width="11" style="7" customWidth="1"/>
    <col min="27" max="27" width="8.33203125" style="47" customWidth="1"/>
  </cols>
  <sheetData>
    <row r="1" spans="1:27" s="1" customFormat="1">
      <c r="B1" s="21"/>
      <c r="D1" s="24" t="s">
        <v>20</v>
      </c>
      <c r="E1" s="35"/>
      <c r="F1" s="25">
        <f>F3/(F2+1+F2/2)</f>
        <v>1.3513513513513513</v>
      </c>
      <c r="G1" s="47"/>
      <c r="H1" s="25">
        <f t="shared" ref="H1" si="0">H3/(H2+1+H2/2)</f>
        <v>0.72992700729927007</v>
      </c>
      <c r="I1" s="47"/>
      <c r="J1" s="25">
        <f t="shared" ref="J1" si="1">J3/(J2+1+J2/2)</f>
        <v>2.8571428571428572</v>
      </c>
      <c r="K1" s="47"/>
      <c r="L1" s="25">
        <f t="shared" ref="L1" si="2">L3/(L2+1+L2/2)</f>
        <v>50</v>
      </c>
      <c r="M1" s="47"/>
      <c r="N1" s="29">
        <f t="shared" ref="N1" si="3">N3/(N2+1+N2/2)</f>
        <v>50</v>
      </c>
      <c r="O1" s="47"/>
      <c r="P1" s="25">
        <f t="shared" ref="P1" si="4">P3/(P2+1+P2/2)</f>
        <v>50</v>
      </c>
      <c r="Q1" s="47"/>
      <c r="R1" s="25">
        <f t="shared" ref="R1" si="5">R3/(R2+1+R2/2)</f>
        <v>50</v>
      </c>
      <c r="S1" s="47"/>
      <c r="T1" s="25">
        <f t="shared" ref="T1" si="6">T3/(T2+1+T2/2)</f>
        <v>50</v>
      </c>
      <c r="U1" s="47"/>
      <c r="V1" s="25">
        <f t="shared" ref="V1" si="7">V3/(V2+1+V2/2)</f>
        <v>50</v>
      </c>
      <c r="W1" s="47"/>
      <c r="X1" s="25">
        <f t="shared" ref="X1" si="8">X3/(X2+1+X2/2)</f>
        <v>50</v>
      </c>
      <c r="Y1" s="47"/>
      <c r="Z1" s="25">
        <f t="shared" ref="Z1" si="9">Z3/(Z2+1+Z2/2)</f>
        <v>50</v>
      </c>
      <c r="AA1" s="47"/>
    </row>
    <row r="2" spans="1:27" s="1" customFormat="1">
      <c r="B2" s="21"/>
      <c r="D2" s="24" t="s">
        <v>21</v>
      </c>
      <c r="E2" s="35"/>
      <c r="F2" s="7">
        <v>24</v>
      </c>
      <c r="G2" s="47"/>
      <c r="H2" s="7">
        <v>45</v>
      </c>
      <c r="I2" s="47"/>
      <c r="J2" s="7">
        <v>11</v>
      </c>
      <c r="K2" s="47"/>
      <c r="L2" s="7"/>
      <c r="M2" s="47"/>
      <c r="N2" s="7"/>
      <c r="O2" s="47"/>
      <c r="P2" s="7"/>
      <c r="Q2" s="47"/>
      <c r="R2" s="7"/>
      <c r="S2" s="47"/>
      <c r="T2" s="7"/>
      <c r="U2" s="47"/>
      <c r="V2" s="7"/>
      <c r="W2" s="47"/>
      <c r="X2" s="7"/>
      <c r="Y2" s="47"/>
      <c r="Z2" s="7"/>
      <c r="AA2" s="47"/>
    </row>
    <row r="3" spans="1:27" s="1" customFormat="1">
      <c r="B3" s="21"/>
      <c r="D3" s="24" t="s">
        <v>22</v>
      </c>
      <c r="E3" s="35"/>
      <c r="F3" s="7">
        <v>50</v>
      </c>
      <c r="G3" s="47"/>
      <c r="H3" s="7">
        <v>50</v>
      </c>
      <c r="I3" s="47"/>
      <c r="J3" s="7">
        <v>50</v>
      </c>
      <c r="K3" s="47"/>
      <c r="L3" s="7">
        <v>50</v>
      </c>
      <c r="M3" s="47"/>
      <c r="N3" s="7">
        <v>50</v>
      </c>
      <c r="O3" s="47"/>
      <c r="P3" s="7">
        <v>50</v>
      </c>
      <c r="Q3" s="47"/>
      <c r="R3" s="7">
        <v>50</v>
      </c>
      <c r="S3" s="47"/>
      <c r="T3" s="7">
        <v>50</v>
      </c>
      <c r="U3" s="47"/>
      <c r="V3" s="7">
        <v>50</v>
      </c>
      <c r="W3" s="47"/>
      <c r="X3" s="7">
        <v>50</v>
      </c>
      <c r="Y3" s="47"/>
      <c r="Z3" s="7">
        <v>50</v>
      </c>
      <c r="AA3" s="47"/>
    </row>
    <row r="4" spans="1:27" s="23" customFormat="1">
      <c r="B4" s="73"/>
      <c r="D4" s="24" t="s">
        <v>180</v>
      </c>
      <c r="E4" s="36"/>
      <c r="F4" s="23">
        <v>45367</v>
      </c>
      <c r="G4" s="48"/>
      <c r="H4" s="15">
        <v>45458</v>
      </c>
      <c r="I4" s="48"/>
      <c r="J4" s="15">
        <v>45479</v>
      </c>
      <c r="K4" s="48"/>
      <c r="L4" s="15"/>
      <c r="M4" s="48"/>
      <c r="N4" s="15"/>
      <c r="O4" s="48"/>
      <c r="P4" s="22"/>
      <c r="Q4" s="48"/>
      <c r="R4" s="22"/>
      <c r="S4" s="48"/>
      <c r="T4" s="22"/>
      <c r="U4" s="48"/>
      <c r="V4" s="22"/>
      <c r="W4" s="48"/>
      <c r="X4" s="22"/>
      <c r="Y4" s="48"/>
      <c r="Z4" s="22"/>
      <c r="AA4" s="48"/>
    </row>
    <row r="5" spans="1:27" s="20" customFormat="1" ht="31.5" customHeight="1">
      <c r="A5" s="19" t="s">
        <v>11</v>
      </c>
      <c r="B5" s="30" t="s">
        <v>12</v>
      </c>
      <c r="C5" s="19" t="s">
        <v>10</v>
      </c>
      <c r="D5" s="19" t="s">
        <v>9</v>
      </c>
      <c r="E5" s="32" t="s">
        <v>24</v>
      </c>
      <c r="F5" s="7" t="s">
        <v>18</v>
      </c>
      <c r="G5" s="47" t="s">
        <v>19</v>
      </c>
      <c r="H5" s="7" t="s">
        <v>18</v>
      </c>
      <c r="I5" s="47" t="s">
        <v>19</v>
      </c>
      <c r="J5" s="7" t="s">
        <v>18</v>
      </c>
      <c r="K5" s="47" t="s">
        <v>19</v>
      </c>
      <c r="L5" s="7" t="s">
        <v>18</v>
      </c>
      <c r="M5" s="47" t="s">
        <v>19</v>
      </c>
      <c r="N5" s="7" t="s">
        <v>18</v>
      </c>
      <c r="O5" s="47" t="s">
        <v>19</v>
      </c>
      <c r="P5" s="7" t="s">
        <v>18</v>
      </c>
      <c r="Q5" s="47" t="s">
        <v>19</v>
      </c>
      <c r="R5" s="7" t="s">
        <v>18</v>
      </c>
      <c r="S5" s="47" t="s">
        <v>19</v>
      </c>
      <c r="T5" s="7" t="s">
        <v>18</v>
      </c>
      <c r="U5" s="47" t="s">
        <v>19</v>
      </c>
      <c r="V5" s="7" t="s">
        <v>18</v>
      </c>
      <c r="W5" s="47" t="s">
        <v>19</v>
      </c>
      <c r="X5" s="7" t="s">
        <v>18</v>
      </c>
      <c r="Y5" s="47" t="s">
        <v>19</v>
      </c>
      <c r="Z5" s="7" t="s">
        <v>18</v>
      </c>
      <c r="AA5" s="47" t="s">
        <v>19</v>
      </c>
    </row>
    <row r="6" spans="1:27" s="20" customFormat="1" ht="15.6">
      <c r="A6" s="26">
        <v>1111111111</v>
      </c>
      <c r="B6" s="84"/>
      <c r="C6" s="19"/>
      <c r="D6" s="19"/>
      <c r="E6" s="37"/>
      <c r="F6" s="6">
        <v>1</v>
      </c>
      <c r="G6" s="49">
        <f>((($F$2+2)*($F$2+4)*($F$2+2-2*F6))/(2*($F$2+2*F6)*($F$2+4*F6))+(($F$2+1)-F6+1))*$F$1</f>
        <v>50</v>
      </c>
      <c r="H6" s="27">
        <v>1</v>
      </c>
      <c r="I6" s="49">
        <f>((($H$2+2)*($H$2+4)*($H$2+2-2*H6))/(2*($H$2+2*H6)*($H$2+4*H6))+(($H$2+1)-H6+1))*$H$1</f>
        <v>50</v>
      </c>
      <c r="J6" s="27">
        <v>1</v>
      </c>
      <c r="K6" s="49">
        <f>((($J$2+2)*($J$2+4)*($J$2+2-2*J6))/(2*($J$2+2*J6)*($J$2+4*J6))+(($J$2+1)-J6+1))*$J$1</f>
        <v>50</v>
      </c>
      <c r="L6" s="27">
        <v>1</v>
      </c>
      <c r="M6" s="49">
        <f>((($L$2+2)*($L$2+4)*($L$2+2-2*L6))/(2*($L$2+2*L6)*($L$2+4*L6))+(($L$2+1)-L6+1))*$L$1</f>
        <v>50</v>
      </c>
      <c r="N6" s="27">
        <v>1</v>
      </c>
      <c r="O6" s="49">
        <f>((($N$2+2)*($N$2+4)*($N$2+2-2*N6))/(2*($N$2+2*N6)*($N$2+4*N6))+(($N$2+1)-N6+1))*$N$1</f>
        <v>50</v>
      </c>
      <c r="P6" s="27">
        <v>1</v>
      </c>
      <c r="Q6" s="49">
        <f>((($P$2+2)*($P$2+4)*($P$2+2-2*P6))/(2*($P$2+2*P6)*($P$2+4*P6))+(($P$2+1)-P6+1))*$P$1</f>
        <v>50</v>
      </c>
      <c r="R6" s="27">
        <v>1</v>
      </c>
      <c r="S6" s="49">
        <f>((($R$2+2)*($R$2+4)*($R$2+2-2*R6))/(2*($R$2+2*R6)*($R$2+4*R6))+(($R$2+1)-R6+1))*$R$1</f>
        <v>50</v>
      </c>
      <c r="T6" s="27">
        <v>1</v>
      </c>
      <c r="U6" s="49">
        <f>((($T$2+2)*($T$2+4)*($T$2+2-2*T6))/(2*($T$2+2*T6)*($T$2+4*T6))+(($T$2+1)-T6+1))*$T$1</f>
        <v>50</v>
      </c>
      <c r="V6" s="27">
        <v>1</v>
      </c>
      <c r="W6" s="49">
        <f>((($V$2+2)*($V$2+4)*($V$2+2-2*V6))/(2*($V$2+2*V6)*($V$2+4*V6))+(($V$2+1)-V6+1))*$V$1</f>
        <v>50</v>
      </c>
      <c r="X6" s="27">
        <v>1</v>
      </c>
      <c r="Y6" s="49">
        <f>((($X$2+2)*($X$2+4)*($X$2+2-2*X6))/(2*($X$2+2*X6)*($X$2+4*X6))+(($X$2+1)-X6+1))*$X$1</f>
        <v>50</v>
      </c>
      <c r="Z6" s="27">
        <v>1</v>
      </c>
      <c r="AA6" s="49">
        <f>((($Z$2+2)*($Z$2+4)*($Z$2+2-2*Z6))/(2*($Z$2+2*Z6)*($Z$2+4*Z6))+(($Z$2+1)-Z6+1))*$Z$1</f>
        <v>50</v>
      </c>
    </row>
    <row r="7" spans="1:27" ht="15.6">
      <c r="A7" s="9" t="s">
        <v>334</v>
      </c>
      <c r="B7" s="39" t="s">
        <v>13</v>
      </c>
      <c r="C7" s="8" t="s">
        <v>6</v>
      </c>
      <c r="D7" s="8" t="s">
        <v>0</v>
      </c>
      <c r="E7" s="45">
        <v>1750.2732695520613</v>
      </c>
      <c r="F7" s="40"/>
      <c r="G7" s="49"/>
      <c r="H7" s="40">
        <v>11</v>
      </c>
      <c r="I7" s="49">
        <f>((($H$2+2)*($H$2+4)*($H$2+2-2*H7))/(2*($H$2+2*H7)*($H$2+4*H7))+(($H$2+1)-H7+1))*$H$1</f>
        <v>29.801231682969551</v>
      </c>
      <c r="J7" s="40">
        <v>1</v>
      </c>
      <c r="K7" s="49">
        <f t="shared" ref="K7:K17" si="10">((($J$2+2)*($J$2+4)*($J$2+2-2*J7))/(2*($J$2+2*J7)*($J$2+4*J7))+(($J$2+1)-J7+1))*$J$1</f>
        <v>50</v>
      </c>
      <c r="L7" s="40"/>
      <c r="M7" s="49"/>
      <c r="N7" s="6"/>
      <c r="O7" s="49"/>
      <c r="P7" s="40"/>
      <c r="Q7" s="49"/>
      <c r="R7" s="40"/>
      <c r="S7" s="49"/>
      <c r="T7" s="40"/>
      <c r="U7" s="49"/>
      <c r="V7" s="40"/>
      <c r="W7" s="49"/>
      <c r="X7" s="40"/>
      <c r="Y7" s="49"/>
      <c r="Z7" s="40"/>
      <c r="AA7" s="49"/>
    </row>
    <row r="8" spans="1:27" ht="15.6">
      <c r="A8" s="9" t="s">
        <v>210</v>
      </c>
      <c r="B8" s="104" t="s">
        <v>13</v>
      </c>
      <c r="C8" s="8"/>
      <c r="D8" s="8" t="s">
        <v>0</v>
      </c>
      <c r="E8" s="45">
        <v>1731.2171525352633</v>
      </c>
      <c r="F8" s="40">
        <v>4</v>
      </c>
      <c r="G8" s="49">
        <f t="shared" ref="G8:G13" si="11">((($F$2+2)*($F$2+4)*($F$2+2-2*F8))/(2*($F$2+2*F8)*($F$2+4*F8))+(($F$2+1)-F8+1))*$F$1</f>
        <v>36.64695945945946</v>
      </c>
      <c r="H8" s="40"/>
      <c r="I8" s="49"/>
      <c r="J8" s="40">
        <v>2</v>
      </c>
      <c r="K8" s="49">
        <f t="shared" si="10"/>
        <v>40.225563909774436</v>
      </c>
      <c r="L8" s="40"/>
      <c r="M8" s="49"/>
      <c r="N8" s="6"/>
      <c r="O8" s="49"/>
      <c r="P8" s="40"/>
      <c r="Q8" s="49"/>
      <c r="R8" s="40"/>
      <c r="S8" s="49"/>
      <c r="T8" s="40"/>
      <c r="U8" s="49"/>
      <c r="V8" s="40"/>
      <c r="W8" s="49"/>
      <c r="X8" s="40"/>
      <c r="Y8" s="49"/>
      <c r="Z8" s="40"/>
      <c r="AA8" s="49"/>
    </row>
    <row r="9" spans="1:27" ht="15.6">
      <c r="A9" s="9" t="s">
        <v>124</v>
      </c>
      <c r="B9" s="39" t="s">
        <v>13</v>
      </c>
      <c r="C9" s="8" t="s">
        <v>6</v>
      </c>
      <c r="D9" s="8" t="s">
        <v>1</v>
      </c>
      <c r="E9" s="45">
        <v>1790.0232135856529</v>
      </c>
      <c r="F9" s="40">
        <v>1</v>
      </c>
      <c r="G9" s="49">
        <f t="shared" si="11"/>
        <v>50</v>
      </c>
      <c r="H9" s="40">
        <v>5</v>
      </c>
      <c r="I9" s="49">
        <f>((($H$2+2)*($H$2+4)*($H$2+2-2*H9))/(2*($H$2+2*H9)*($H$2+4*H9))+(($H$2+1)-H9+1))*$H$1</f>
        <v>39.355928742790056</v>
      </c>
      <c r="J9" s="40">
        <v>3</v>
      </c>
      <c r="K9" s="49">
        <f t="shared" si="10"/>
        <v>33.55864084764341</v>
      </c>
      <c r="L9" s="40"/>
      <c r="M9" s="49"/>
      <c r="N9" s="6"/>
      <c r="O9" s="49"/>
      <c r="P9" s="40"/>
      <c r="Q9" s="49"/>
      <c r="R9" s="40"/>
      <c r="S9" s="49"/>
      <c r="T9" s="40"/>
      <c r="U9" s="49"/>
      <c r="V9" s="40"/>
      <c r="W9" s="49"/>
      <c r="X9" s="40"/>
      <c r="Y9" s="49"/>
      <c r="Z9" s="40"/>
      <c r="AA9" s="49"/>
    </row>
    <row r="10" spans="1:27" ht="15.6">
      <c r="A10" s="9" t="s">
        <v>237</v>
      </c>
      <c r="B10" s="39" t="s">
        <v>14</v>
      </c>
      <c r="C10" s="8"/>
      <c r="D10" s="8" t="s">
        <v>0</v>
      </c>
      <c r="E10" s="45">
        <v>1579.5937751524291</v>
      </c>
      <c r="F10" s="40">
        <v>11</v>
      </c>
      <c r="G10" s="49">
        <f t="shared" si="11"/>
        <v>20.899288034837905</v>
      </c>
      <c r="H10" s="40"/>
      <c r="I10" s="49"/>
      <c r="J10" s="40">
        <v>5</v>
      </c>
      <c r="K10" s="49">
        <f t="shared" si="10"/>
        <v>24.140882159315339</v>
      </c>
      <c r="L10" s="40"/>
      <c r="M10" s="49"/>
      <c r="N10" s="6"/>
      <c r="O10" s="49"/>
      <c r="P10" s="40"/>
      <c r="Q10" s="49"/>
      <c r="R10" s="40"/>
      <c r="S10" s="49"/>
      <c r="T10" s="40"/>
      <c r="U10" s="49"/>
      <c r="V10" s="40"/>
      <c r="W10" s="49"/>
      <c r="X10" s="40"/>
      <c r="Y10" s="49"/>
      <c r="Z10" s="40"/>
      <c r="AA10" s="49"/>
    </row>
    <row r="11" spans="1:27" ht="15.6">
      <c r="A11" s="9" t="s">
        <v>73</v>
      </c>
      <c r="B11" s="39" t="s">
        <v>14</v>
      </c>
      <c r="C11" s="8" t="s">
        <v>6</v>
      </c>
      <c r="D11" s="8" t="s">
        <v>0</v>
      </c>
      <c r="E11" s="45">
        <v>1654.996748349691</v>
      </c>
      <c r="F11" s="40">
        <v>7</v>
      </c>
      <c r="G11" s="49">
        <f t="shared" si="11"/>
        <v>28.662873399715501</v>
      </c>
      <c r="H11" s="40">
        <v>21</v>
      </c>
      <c r="I11" s="49">
        <f>((($H$2+2)*($H$2+4)*($H$2+2-2*H11))/(2*($H$2+2*H11)*($H$2+4*H11))+(($H$2+1)-H11+1))*$H$1</f>
        <v>19.352561313413343</v>
      </c>
      <c r="J11" s="40">
        <v>4</v>
      </c>
      <c r="K11" s="49">
        <f t="shared" si="10"/>
        <v>28.429406850459483</v>
      </c>
      <c r="L11" s="40"/>
      <c r="M11" s="49"/>
      <c r="N11" s="6"/>
      <c r="O11" s="49"/>
      <c r="P11" s="40"/>
      <c r="Q11" s="49"/>
      <c r="R11" s="40"/>
      <c r="S11" s="49"/>
      <c r="T11" s="40"/>
      <c r="U11" s="49"/>
      <c r="V11" s="40"/>
      <c r="W11" s="49"/>
      <c r="X11" s="40"/>
      <c r="Y11" s="49"/>
      <c r="Z11" s="40"/>
      <c r="AA11" s="49"/>
    </row>
    <row r="12" spans="1:27" ht="15.6">
      <c r="A12" s="9" t="s">
        <v>262</v>
      </c>
      <c r="B12" s="39" t="s">
        <v>14</v>
      </c>
      <c r="C12" s="8"/>
      <c r="D12" s="8" t="s">
        <v>0</v>
      </c>
      <c r="E12" s="45">
        <v>1605.28967963542</v>
      </c>
      <c r="F12" s="40">
        <v>5</v>
      </c>
      <c r="G12" s="49">
        <f t="shared" si="11"/>
        <v>33.639254227489523</v>
      </c>
      <c r="H12" s="40">
        <v>29</v>
      </c>
      <c r="I12" s="49">
        <f>((($H$2+2)*($H$2+4)*($H$2+2-2*H12))/(2*($H$2+2*H12)*($H$2+4*H12))+(($H$2+1)-H12+1))*$H$1</f>
        <v>12.58115007410192</v>
      </c>
      <c r="J12" s="40">
        <v>6</v>
      </c>
      <c r="K12" s="49">
        <f t="shared" si="10"/>
        <v>20.346051464063887</v>
      </c>
      <c r="L12" s="40"/>
      <c r="M12" s="49"/>
      <c r="N12" s="6"/>
      <c r="O12" s="49"/>
      <c r="P12" s="40"/>
      <c r="Q12" s="49"/>
      <c r="R12" s="40"/>
      <c r="S12" s="49"/>
      <c r="T12" s="40"/>
      <c r="U12" s="49"/>
      <c r="V12" s="40"/>
      <c r="W12" s="49"/>
      <c r="X12" s="40"/>
      <c r="Y12" s="49"/>
      <c r="Z12" s="40"/>
      <c r="AA12" s="49"/>
    </row>
    <row r="13" spans="1:27" ht="15.6">
      <c r="A13" s="9" t="s">
        <v>257</v>
      </c>
      <c r="B13" s="39" t="s">
        <v>13</v>
      </c>
      <c r="C13" s="8"/>
      <c r="D13" s="8" t="s">
        <v>0</v>
      </c>
      <c r="E13" s="45">
        <v>1534.8207256488924</v>
      </c>
      <c r="F13" s="40">
        <v>12</v>
      </c>
      <c r="G13" s="49">
        <f t="shared" si="11"/>
        <v>19.203578578578579</v>
      </c>
      <c r="H13" s="40">
        <v>23</v>
      </c>
      <c r="I13" s="49">
        <f>((($H$2+2)*($H$2+4)*($H$2+2-2*H13))/(2*($H$2+2*H13)*($H$2+4*H13))+(($H$2+1)-H13+1))*$H$1</f>
        <v>17.585667036889799</v>
      </c>
      <c r="J13" s="40">
        <v>7</v>
      </c>
      <c r="K13" s="49">
        <f t="shared" si="10"/>
        <v>16.857142857142858</v>
      </c>
      <c r="L13" s="40"/>
      <c r="M13" s="49"/>
      <c r="N13" s="6"/>
      <c r="O13" s="49"/>
      <c r="P13" s="40"/>
      <c r="Q13" s="49"/>
      <c r="R13" s="40"/>
      <c r="S13" s="49"/>
      <c r="T13" s="40"/>
      <c r="U13" s="49"/>
      <c r="V13" s="40"/>
      <c r="W13" s="49"/>
      <c r="X13" s="40"/>
      <c r="Y13" s="49"/>
      <c r="Z13" s="40"/>
      <c r="AA13" s="49"/>
    </row>
    <row r="14" spans="1:27" ht="15.6">
      <c r="A14" s="9" t="s">
        <v>371</v>
      </c>
      <c r="B14" s="39"/>
      <c r="C14" s="8"/>
      <c r="D14" s="8" t="s">
        <v>0</v>
      </c>
      <c r="E14" s="45">
        <v>1442.6726078671513</v>
      </c>
      <c r="F14" s="40"/>
      <c r="G14" s="49"/>
      <c r="H14" s="40"/>
      <c r="I14" s="49"/>
      <c r="J14" s="40">
        <v>8</v>
      </c>
      <c r="K14" s="49">
        <f t="shared" si="10"/>
        <v>13.565891472868218</v>
      </c>
      <c r="L14" s="40"/>
      <c r="M14" s="49"/>
      <c r="N14" s="6"/>
      <c r="O14" s="49"/>
      <c r="P14" s="40"/>
      <c r="Q14" s="49"/>
      <c r="R14" s="40"/>
      <c r="S14" s="49"/>
      <c r="T14" s="40"/>
      <c r="U14" s="49"/>
      <c r="V14" s="40"/>
      <c r="W14" s="49"/>
      <c r="X14" s="40"/>
      <c r="Y14" s="49"/>
      <c r="Z14" s="40"/>
      <c r="AA14" s="49"/>
    </row>
    <row r="15" spans="1:27" ht="15.6">
      <c r="A15" s="9" t="s">
        <v>238</v>
      </c>
      <c r="B15" s="39"/>
      <c r="C15" s="8"/>
      <c r="D15" s="8" t="s">
        <v>241</v>
      </c>
      <c r="E15" s="45">
        <v>1402.0062724181689</v>
      </c>
      <c r="F15" s="40"/>
      <c r="G15" s="49"/>
      <c r="H15" s="40"/>
      <c r="I15" s="49"/>
      <c r="J15" s="40">
        <v>9</v>
      </c>
      <c r="K15" s="49">
        <f t="shared" si="10"/>
        <v>10.406665967927891</v>
      </c>
      <c r="L15" s="40"/>
      <c r="M15" s="49"/>
      <c r="N15" s="6"/>
      <c r="O15" s="49"/>
      <c r="P15" s="40"/>
      <c r="Q15" s="49"/>
      <c r="R15" s="40"/>
      <c r="S15" s="49"/>
      <c r="T15" s="40"/>
      <c r="U15" s="49"/>
      <c r="V15" s="40"/>
      <c r="W15" s="49"/>
      <c r="X15" s="40"/>
      <c r="Y15" s="49"/>
      <c r="Z15" s="40"/>
      <c r="AA15" s="49"/>
    </row>
    <row r="16" spans="1:27" ht="15.6">
      <c r="A16" s="9" t="s">
        <v>378</v>
      </c>
      <c r="B16" s="39"/>
      <c r="C16" s="8"/>
      <c r="D16" s="8" t="s">
        <v>0</v>
      </c>
      <c r="E16" s="45">
        <v>1253.4678282482289</v>
      </c>
      <c r="F16" s="40"/>
      <c r="G16" s="49"/>
      <c r="H16" s="40">
        <v>27</v>
      </c>
      <c r="I16" s="49">
        <f>((($H$2+2)*($H$2+4)*($H$2+2-2*H16))/(2*($H$2+2*H16)*($H$2+4*H16))+(($H$2+1)-H16+1))*$H$1</f>
        <v>14.210108334911542</v>
      </c>
      <c r="J16" s="40">
        <v>10</v>
      </c>
      <c r="K16" s="49">
        <f t="shared" si="10"/>
        <v>7.3380319869883444</v>
      </c>
      <c r="L16" s="40"/>
      <c r="M16" s="49"/>
      <c r="N16" s="6"/>
      <c r="O16" s="49"/>
      <c r="P16" s="40"/>
      <c r="Q16" s="49"/>
      <c r="R16" s="40"/>
      <c r="S16" s="49"/>
      <c r="T16" s="40"/>
      <c r="U16" s="49"/>
      <c r="V16" s="40"/>
      <c r="W16" s="49"/>
      <c r="X16" s="40"/>
      <c r="Y16" s="49"/>
      <c r="Z16" s="40"/>
      <c r="AA16" s="49"/>
    </row>
    <row r="17" spans="1:27" ht="15.6">
      <c r="A17" s="9" t="s">
        <v>332</v>
      </c>
      <c r="B17" s="39"/>
      <c r="C17" s="8"/>
      <c r="D17" s="8" t="s">
        <v>2</v>
      </c>
      <c r="E17" s="45">
        <v>1115.1541097813567</v>
      </c>
      <c r="F17" s="40"/>
      <c r="G17" s="49"/>
      <c r="H17" s="40"/>
      <c r="I17" s="49"/>
      <c r="J17" s="40">
        <v>11</v>
      </c>
      <c r="K17" s="49">
        <f t="shared" si="10"/>
        <v>4.332939787485242</v>
      </c>
      <c r="L17" s="40"/>
      <c r="M17" s="49"/>
      <c r="N17" s="6"/>
      <c r="O17" s="49"/>
      <c r="P17" s="40"/>
      <c r="Q17" s="49"/>
      <c r="R17" s="40"/>
      <c r="S17" s="49"/>
      <c r="T17" s="40"/>
      <c r="U17" s="49"/>
      <c r="V17" s="40"/>
      <c r="W17" s="49"/>
      <c r="X17" s="40"/>
      <c r="Y17" s="49"/>
      <c r="Z17" s="40"/>
      <c r="AA17" s="49"/>
    </row>
    <row r="18" spans="1:27" ht="15.6">
      <c r="A18" s="14" t="s">
        <v>162</v>
      </c>
      <c r="B18" s="39"/>
      <c r="C18" s="8">
        <v>2</v>
      </c>
      <c r="D18" s="39" t="s">
        <v>0</v>
      </c>
      <c r="E18" s="45">
        <v>1625</v>
      </c>
      <c r="F18" s="40"/>
      <c r="G18" s="49"/>
      <c r="H18" s="40"/>
      <c r="I18" s="49"/>
      <c r="J18" s="40"/>
      <c r="K18" s="49"/>
      <c r="L18" s="40"/>
      <c r="M18" s="49"/>
      <c r="N18" s="6"/>
      <c r="O18" s="49"/>
      <c r="P18" s="40"/>
      <c r="Q18" s="49"/>
      <c r="R18" s="40"/>
      <c r="S18" s="49"/>
      <c r="T18" s="40"/>
      <c r="U18" s="49"/>
      <c r="V18" s="40"/>
      <c r="W18" s="49"/>
      <c r="X18" s="40"/>
      <c r="Y18" s="49"/>
      <c r="Z18" s="40"/>
      <c r="AA18" s="49"/>
    </row>
    <row r="19" spans="1:27" ht="15.6">
      <c r="A19" s="9" t="s">
        <v>398</v>
      </c>
      <c r="B19" s="39"/>
      <c r="C19" s="8"/>
      <c r="D19" s="8" t="s">
        <v>0</v>
      </c>
      <c r="E19" s="45">
        <v>1172.3909718427922</v>
      </c>
      <c r="F19" s="40"/>
      <c r="G19" s="49"/>
      <c r="H19" s="40">
        <v>44</v>
      </c>
      <c r="I19" s="49">
        <f>((($H$2+2)*($H$2+4)*($H$2+2-2*H19))/(2*($H$2+2*H19)*($H$2+4*H19))+(($H$2+1)-H19+1))*$H$1</f>
        <v>1.0173607549938029</v>
      </c>
      <c r="J19" s="40"/>
      <c r="K19" s="49"/>
      <c r="L19" s="40"/>
      <c r="M19" s="49"/>
      <c r="N19" s="6"/>
      <c r="O19" s="49"/>
      <c r="P19" s="40"/>
      <c r="Q19" s="49"/>
      <c r="R19" s="40"/>
      <c r="S19" s="49"/>
      <c r="T19" s="40"/>
      <c r="U19" s="49"/>
      <c r="V19" s="40"/>
      <c r="W19" s="49"/>
      <c r="X19" s="40"/>
      <c r="Y19" s="49"/>
      <c r="Z19" s="40"/>
      <c r="AA19" s="49"/>
    </row>
    <row r="20" spans="1:27" ht="15.6">
      <c r="A20" s="9" t="s">
        <v>25</v>
      </c>
      <c r="B20" s="39"/>
      <c r="C20" s="8">
        <v>2</v>
      </c>
      <c r="D20" s="8" t="s">
        <v>1</v>
      </c>
      <c r="E20" s="45">
        <v>1600</v>
      </c>
      <c r="F20" s="40"/>
      <c r="G20" s="49"/>
      <c r="H20" s="40"/>
      <c r="I20" s="49"/>
      <c r="J20" s="40"/>
      <c r="K20" s="49"/>
      <c r="L20" s="40"/>
      <c r="M20" s="49"/>
      <c r="N20" s="6"/>
      <c r="O20" s="49"/>
      <c r="P20" s="40"/>
      <c r="Q20" s="49"/>
      <c r="R20" s="40"/>
      <c r="S20" s="49"/>
      <c r="T20" s="40"/>
      <c r="U20" s="49"/>
      <c r="V20" s="40"/>
      <c r="W20" s="49"/>
      <c r="X20" s="40"/>
      <c r="Y20" s="49"/>
      <c r="Z20" s="40"/>
      <c r="AA20" s="49"/>
    </row>
    <row r="21" spans="1:27" ht="15.6">
      <c r="A21" s="9" t="s">
        <v>375</v>
      </c>
      <c r="B21" s="39"/>
      <c r="C21" s="8"/>
      <c r="D21" s="8" t="s">
        <v>0</v>
      </c>
      <c r="E21" s="45">
        <v>1318.9867695843343</v>
      </c>
      <c r="F21" s="40">
        <v>13</v>
      </c>
      <c r="G21" s="49">
        <f>((($F$2+2)*($F$2+4)*($F$2+2-2*F21))/(2*($F$2+2*F21)*($F$2+4*F21))+(($F$2+1)-F21+1))*$F$1</f>
        <v>17.567567567567568</v>
      </c>
      <c r="H21" s="40"/>
      <c r="I21" s="49"/>
      <c r="J21" s="40"/>
      <c r="K21" s="49"/>
      <c r="L21" s="40"/>
      <c r="M21" s="49"/>
      <c r="N21" s="6"/>
      <c r="O21" s="49"/>
      <c r="P21" s="40"/>
      <c r="Q21" s="49"/>
      <c r="R21" s="40"/>
      <c r="S21" s="49"/>
      <c r="T21" s="40"/>
      <c r="U21" s="49"/>
      <c r="V21" s="40"/>
      <c r="W21" s="49"/>
      <c r="X21" s="40"/>
      <c r="Y21" s="49"/>
      <c r="Z21" s="40"/>
      <c r="AA21" s="49"/>
    </row>
    <row r="22" spans="1:27" ht="15.6">
      <c r="A22" s="9" t="s">
        <v>26</v>
      </c>
      <c r="B22" s="39" t="s">
        <v>14</v>
      </c>
      <c r="C22" s="8" t="s">
        <v>6</v>
      </c>
      <c r="D22" s="8" t="s">
        <v>1</v>
      </c>
      <c r="E22" s="45">
        <v>1855.4009050827676</v>
      </c>
      <c r="F22" s="40"/>
      <c r="G22" s="49"/>
      <c r="H22" s="40">
        <v>2</v>
      </c>
      <c r="I22" s="49">
        <f>((($H$2+2)*($H$2+4)*($H$2+2-2*H22))/(2*($H$2+2*H22)*($H$2+4*H22))+(($H$2+1)-H22+1))*$H$1</f>
        <v>46.763531194050401</v>
      </c>
      <c r="J22" s="40"/>
      <c r="K22" s="49"/>
      <c r="L22" s="40"/>
      <c r="M22" s="49"/>
      <c r="N22" s="6"/>
      <c r="O22" s="49"/>
      <c r="P22" s="40"/>
      <c r="Q22" s="49"/>
      <c r="R22" s="40"/>
      <c r="S22" s="49"/>
      <c r="T22" s="40"/>
      <c r="U22" s="49"/>
      <c r="V22" s="40"/>
      <c r="W22" s="49"/>
      <c r="X22" s="40"/>
      <c r="Y22" s="49"/>
      <c r="Z22" s="40"/>
      <c r="AA22" s="49"/>
    </row>
    <row r="23" spans="1:27" ht="15.6">
      <c r="A23" s="9" t="s">
        <v>27</v>
      </c>
      <c r="B23" s="39" t="s">
        <v>13</v>
      </c>
      <c r="C23" s="8" t="s">
        <v>6</v>
      </c>
      <c r="D23" s="8" t="s">
        <v>1</v>
      </c>
      <c r="E23" s="45">
        <v>1786.8979038236585</v>
      </c>
      <c r="F23" s="40">
        <v>3</v>
      </c>
      <c r="G23" s="49">
        <f>((($F$2+2)*($F$2+4)*($F$2+2-2*F23))/(2*($F$2+2*F23)*($F$2+4*F23))+(($F$2+1)-F23+1))*$F$1</f>
        <v>40.190190190190187</v>
      </c>
      <c r="H23" s="40">
        <v>7</v>
      </c>
      <c r="I23" s="49">
        <f>((($H$2+2)*($H$2+4)*($H$2+2-2*H23))/(2*($H$2+2*H23)*($H$2+4*H23))+(($H$2+1)-H23+1))*$H$1</f>
        <v>35.637029517387248</v>
      </c>
      <c r="J23" s="40"/>
      <c r="K23" s="49"/>
      <c r="L23" s="40"/>
      <c r="M23" s="49"/>
      <c r="N23" s="6"/>
      <c r="O23" s="49"/>
      <c r="P23" s="40"/>
      <c r="Q23" s="49"/>
      <c r="R23" s="40"/>
      <c r="S23" s="49"/>
      <c r="T23" s="40"/>
      <c r="U23" s="49"/>
      <c r="V23" s="40"/>
      <c r="W23" s="49"/>
      <c r="X23" s="40"/>
      <c r="Y23" s="49"/>
      <c r="Z23" s="40"/>
      <c r="AA23" s="49"/>
    </row>
    <row r="24" spans="1:27" ht="15.6">
      <c r="A24" s="9" t="s">
        <v>379</v>
      </c>
      <c r="B24" s="39"/>
      <c r="C24" s="8"/>
      <c r="D24" s="8" t="s">
        <v>2</v>
      </c>
      <c r="E24" s="45">
        <v>1171.0847975003321</v>
      </c>
      <c r="F24" s="40"/>
      <c r="G24" s="49"/>
      <c r="H24" s="40"/>
      <c r="I24" s="49"/>
      <c r="J24" s="40"/>
      <c r="K24" s="49"/>
      <c r="L24" s="40"/>
      <c r="M24" s="49"/>
      <c r="N24" s="6"/>
      <c r="O24" s="49"/>
      <c r="P24" s="40"/>
      <c r="Q24" s="49"/>
      <c r="R24" s="40"/>
      <c r="S24" s="49"/>
      <c r="T24" s="40"/>
      <c r="U24" s="49"/>
      <c r="V24" s="40"/>
      <c r="W24" s="49"/>
      <c r="X24" s="40"/>
      <c r="Y24" s="49"/>
      <c r="Z24" s="40"/>
      <c r="AA24" s="49"/>
    </row>
    <row r="25" spans="1:27" ht="15.6">
      <c r="A25" s="9" t="s">
        <v>377</v>
      </c>
      <c r="B25" s="39"/>
      <c r="C25" s="8"/>
      <c r="D25" s="8" t="s">
        <v>2</v>
      </c>
      <c r="E25" s="45">
        <v>1213.1046820891745</v>
      </c>
      <c r="F25" s="40"/>
      <c r="G25" s="49"/>
      <c r="H25" s="40"/>
      <c r="I25" s="49"/>
      <c r="J25" s="40"/>
      <c r="K25" s="49"/>
      <c r="L25" s="40"/>
      <c r="M25" s="49"/>
      <c r="N25" s="6"/>
      <c r="O25" s="49"/>
      <c r="P25" s="40"/>
      <c r="Q25" s="49"/>
      <c r="R25" s="40"/>
      <c r="S25" s="49"/>
      <c r="T25" s="40"/>
      <c r="U25" s="49"/>
      <c r="V25" s="40"/>
      <c r="W25" s="49"/>
      <c r="X25" s="40"/>
      <c r="Y25" s="49"/>
      <c r="Z25" s="40"/>
      <c r="AA25" s="49"/>
    </row>
    <row r="26" spans="1:27" ht="15.6">
      <c r="A26" s="9" t="s">
        <v>28</v>
      </c>
      <c r="B26" s="39" t="s">
        <v>14</v>
      </c>
      <c r="C26" s="8" t="s">
        <v>6</v>
      </c>
      <c r="D26" s="8" t="s">
        <v>0</v>
      </c>
      <c r="E26" s="45">
        <v>1734</v>
      </c>
      <c r="F26" s="40"/>
      <c r="G26" s="49"/>
      <c r="H26" s="40"/>
      <c r="I26" s="49"/>
      <c r="J26" s="40"/>
      <c r="K26" s="49"/>
      <c r="L26" s="40"/>
      <c r="M26" s="49"/>
      <c r="N26" s="6"/>
      <c r="O26" s="49"/>
      <c r="P26" s="40"/>
      <c r="Q26" s="49"/>
      <c r="R26" s="40"/>
      <c r="S26" s="49"/>
      <c r="T26" s="40"/>
      <c r="U26" s="49"/>
      <c r="V26" s="40"/>
      <c r="W26" s="49"/>
      <c r="X26" s="40"/>
      <c r="Y26" s="49"/>
      <c r="Z26" s="40"/>
      <c r="AA26" s="49"/>
    </row>
    <row r="27" spans="1:27" ht="15.6">
      <c r="A27" s="9" t="s">
        <v>382</v>
      </c>
      <c r="B27" s="39"/>
      <c r="C27" s="8"/>
      <c r="D27" s="8" t="s">
        <v>341</v>
      </c>
      <c r="E27" s="45">
        <v>1297.7215253757693</v>
      </c>
      <c r="F27" s="40"/>
      <c r="G27" s="49"/>
      <c r="H27" s="40"/>
      <c r="I27" s="49"/>
      <c r="J27" s="40"/>
      <c r="K27" s="49"/>
      <c r="L27" s="40"/>
      <c r="M27" s="49"/>
      <c r="N27" s="6"/>
      <c r="O27" s="49"/>
      <c r="P27" s="40"/>
      <c r="Q27" s="49"/>
      <c r="R27" s="40"/>
      <c r="S27" s="49"/>
      <c r="T27" s="40"/>
      <c r="U27" s="49"/>
      <c r="V27" s="40"/>
      <c r="W27" s="49"/>
      <c r="X27" s="40"/>
      <c r="Y27" s="49"/>
      <c r="Z27" s="40"/>
      <c r="AA27" s="49"/>
    </row>
    <row r="28" spans="1:27" ht="15.6">
      <c r="A28" s="9" t="s">
        <v>176</v>
      </c>
      <c r="B28" s="39"/>
      <c r="C28" s="8">
        <v>2</v>
      </c>
      <c r="D28" s="8" t="s">
        <v>5</v>
      </c>
      <c r="E28" s="45">
        <v>1658.9022952799717</v>
      </c>
      <c r="F28" s="40"/>
      <c r="G28" s="49"/>
      <c r="H28" s="40"/>
      <c r="I28" s="49"/>
      <c r="J28" s="40"/>
      <c r="K28" s="49"/>
      <c r="L28" s="40"/>
      <c r="M28" s="49"/>
      <c r="N28" s="6"/>
      <c r="O28" s="49"/>
      <c r="P28" s="40"/>
      <c r="Q28" s="49"/>
      <c r="R28" s="40"/>
      <c r="S28" s="49"/>
      <c r="T28" s="40"/>
      <c r="U28" s="49"/>
      <c r="V28" s="40"/>
      <c r="W28" s="49"/>
      <c r="X28" s="40"/>
      <c r="Y28" s="49"/>
      <c r="Z28" s="40"/>
      <c r="AA28" s="49"/>
    </row>
    <row r="29" spans="1:27" ht="15.6">
      <c r="A29" s="9" t="s">
        <v>29</v>
      </c>
      <c r="B29" s="39" t="s">
        <v>14</v>
      </c>
      <c r="C29" s="8" t="s">
        <v>6</v>
      </c>
      <c r="D29" s="8" t="s">
        <v>0</v>
      </c>
      <c r="E29" s="45">
        <v>1524</v>
      </c>
      <c r="F29" s="40"/>
      <c r="G29" s="49"/>
      <c r="H29" s="40"/>
      <c r="I29" s="49"/>
      <c r="J29" s="40"/>
      <c r="K29" s="49"/>
      <c r="L29" s="40"/>
      <c r="M29" s="49"/>
      <c r="N29" s="6"/>
      <c r="O29" s="49"/>
      <c r="P29" s="40"/>
      <c r="Q29" s="49"/>
      <c r="R29" s="40"/>
      <c r="S29" s="49"/>
      <c r="T29" s="40"/>
      <c r="U29" s="49"/>
      <c r="V29" s="40"/>
      <c r="W29" s="49"/>
      <c r="X29" s="40"/>
      <c r="Y29" s="49"/>
      <c r="Z29" s="40"/>
      <c r="AA29" s="49"/>
    </row>
    <row r="30" spans="1:27" ht="15.6">
      <c r="A30" s="9" t="s">
        <v>30</v>
      </c>
      <c r="B30" s="39"/>
      <c r="C30" s="8" t="s">
        <v>8</v>
      </c>
      <c r="D30" s="8" t="s">
        <v>0</v>
      </c>
      <c r="E30" s="45">
        <v>1912</v>
      </c>
      <c r="F30" s="40"/>
      <c r="G30" s="49"/>
      <c r="H30" s="40"/>
      <c r="I30" s="49"/>
      <c r="J30" s="40"/>
      <c r="K30" s="49"/>
      <c r="L30" s="40"/>
      <c r="M30" s="49"/>
      <c r="N30" s="6"/>
      <c r="O30" s="49"/>
      <c r="P30" s="40"/>
      <c r="Q30" s="49"/>
      <c r="R30" s="40"/>
      <c r="S30" s="49"/>
      <c r="T30" s="40"/>
      <c r="U30" s="49"/>
      <c r="V30" s="40"/>
      <c r="W30" s="49"/>
      <c r="X30" s="40"/>
      <c r="Y30" s="49"/>
      <c r="Z30" s="40"/>
      <c r="AA30" s="49"/>
    </row>
    <row r="31" spans="1:27" ht="15.6">
      <c r="A31" s="9" t="s">
        <v>209</v>
      </c>
      <c r="B31" s="39"/>
      <c r="C31" s="8"/>
      <c r="D31" s="8" t="s">
        <v>0</v>
      </c>
      <c r="E31" s="45">
        <v>1554</v>
      </c>
      <c r="F31" s="40"/>
      <c r="G31" s="49"/>
      <c r="H31" s="40"/>
      <c r="I31" s="49"/>
      <c r="J31" s="40"/>
      <c r="K31" s="49"/>
      <c r="L31" s="40"/>
      <c r="M31" s="49"/>
      <c r="N31" s="6"/>
      <c r="O31" s="49"/>
      <c r="P31" s="40"/>
      <c r="Q31" s="49"/>
      <c r="R31" s="40"/>
      <c r="S31" s="49"/>
      <c r="T31" s="40"/>
      <c r="U31" s="49"/>
      <c r="V31" s="40"/>
      <c r="W31" s="49"/>
      <c r="X31" s="40"/>
      <c r="Y31" s="49"/>
      <c r="Z31" s="40"/>
      <c r="AA31" s="49"/>
    </row>
    <row r="32" spans="1:27" ht="15.6">
      <c r="A32" s="9" t="s">
        <v>31</v>
      </c>
      <c r="B32" s="39"/>
      <c r="C32" s="8"/>
      <c r="D32" s="8" t="s">
        <v>0</v>
      </c>
      <c r="E32" s="45">
        <v>1598</v>
      </c>
      <c r="F32" s="40"/>
      <c r="G32" s="49"/>
      <c r="H32" s="40"/>
      <c r="I32" s="49"/>
      <c r="J32" s="40"/>
      <c r="K32" s="49"/>
      <c r="L32" s="40"/>
      <c r="M32" s="49"/>
      <c r="N32" s="6"/>
      <c r="O32" s="49"/>
      <c r="P32" s="40"/>
      <c r="Q32" s="49"/>
      <c r="R32" s="40"/>
      <c r="S32" s="49"/>
      <c r="T32" s="40"/>
      <c r="U32" s="49"/>
      <c r="V32" s="40"/>
      <c r="W32" s="49"/>
      <c r="X32" s="40"/>
      <c r="Y32" s="49"/>
      <c r="Z32" s="40"/>
      <c r="AA32" s="49"/>
    </row>
    <row r="33" spans="1:27" ht="15.6">
      <c r="A33" s="9" t="s">
        <v>32</v>
      </c>
      <c r="B33" s="39"/>
      <c r="C33" s="8">
        <v>3</v>
      </c>
      <c r="D33" s="8" t="s">
        <v>5</v>
      </c>
      <c r="E33" s="45">
        <v>1546.8800067386665</v>
      </c>
      <c r="F33" s="40"/>
      <c r="G33" s="49"/>
      <c r="H33" s="40"/>
      <c r="I33" s="49"/>
      <c r="J33" s="40"/>
      <c r="K33" s="49"/>
      <c r="L33" s="40"/>
      <c r="M33" s="49"/>
      <c r="N33" s="6"/>
      <c r="O33" s="49"/>
      <c r="P33" s="40"/>
      <c r="Q33" s="49"/>
      <c r="R33" s="40"/>
      <c r="S33" s="49"/>
      <c r="T33" s="40"/>
      <c r="U33" s="49"/>
      <c r="V33" s="40"/>
      <c r="W33" s="49"/>
      <c r="X33" s="40"/>
      <c r="Y33" s="49"/>
      <c r="Z33" s="40"/>
      <c r="AA33" s="49"/>
    </row>
    <row r="34" spans="1:27" ht="15.6">
      <c r="A34" s="9" t="s">
        <v>200</v>
      </c>
      <c r="B34" s="85"/>
      <c r="C34" s="17"/>
      <c r="D34" s="39" t="s">
        <v>0</v>
      </c>
      <c r="E34" s="45">
        <v>1428</v>
      </c>
      <c r="F34" s="40"/>
      <c r="G34" s="49"/>
      <c r="H34" s="40"/>
      <c r="I34" s="50"/>
      <c r="J34" s="40"/>
      <c r="K34" s="50"/>
      <c r="L34" s="40"/>
      <c r="M34" s="50"/>
      <c r="N34" s="6"/>
      <c r="O34" s="50"/>
      <c r="P34" s="40"/>
      <c r="Q34" s="49"/>
      <c r="R34" s="40"/>
      <c r="S34" s="49"/>
      <c r="T34" s="40"/>
      <c r="U34" s="49"/>
      <c r="V34" s="40"/>
      <c r="W34" s="49"/>
      <c r="X34" s="40"/>
      <c r="Y34" s="50"/>
      <c r="Z34" s="6"/>
      <c r="AA34" s="50"/>
    </row>
    <row r="35" spans="1:27" ht="15.6">
      <c r="A35" s="9" t="s">
        <v>33</v>
      </c>
      <c r="B35" s="39"/>
      <c r="C35" s="8">
        <v>3</v>
      </c>
      <c r="D35" s="8" t="s">
        <v>3</v>
      </c>
      <c r="E35" s="45">
        <v>1400</v>
      </c>
      <c r="F35" s="40"/>
      <c r="G35" s="49"/>
      <c r="H35" s="40"/>
      <c r="I35" s="49"/>
      <c r="J35" s="40"/>
      <c r="K35" s="49"/>
      <c r="L35" s="40"/>
      <c r="M35" s="49"/>
      <c r="N35" s="6"/>
      <c r="O35" s="49"/>
      <c r="P35" s="40"/>
      <c r="Q35" s="49"/>
      <c r="R35" s="40"/>
      <c r="S35" s="49"/>
      <c r="T35" s="40"/>
      <c r="U35" s="49"/>
      <c r="V35" s="40"/>
      <c r="W35" s="49"/>
      <c r="X35" s="40"/>
      <c r="Y35" s="49"/>
      <c r="Z35" s="40"/>
      <c r="AA35" s="49"/>
    </row>
    <row r="36" spans="1:27" ht="15.6">
      <c r="A36" s="9" t="s">
        <v>34</v>
      </c>
      <c r="B36" s="39"/>
      <c r="C36" s="8"/>
      <c r="D36" s="8" t="s">
        <v>0</v>
      </c>
      <c r="E36" s="45">
        <v>1186.8876700758617</v>
      </c>
      <c r="F36" s="40"/>
      <c r="G36" s="49"/>
      <c r="H36" s="40"/>
      <c r="I36" s="49"/>
      <c r="J36" s="40"/>
      <c r="K36" s="49"/>
      <c r="L36" s="40"/>
      <c r="M36" s="49"/>
      <c r="N36" s="6"/>
      <c r="O36" s="49"/>
      <c r="P36" s="40"/>
      <c r="Q36" s="49"/>
      <c r="R36" s="40"/>
      <c r="S36" s="49"/>
      <c r="T36" s="40"/>
      <c r="U36" s="49"/>
      <c r="V36" s="40"/>
      <c r="W36" s="49"/>
      <c r="X36" s="40"/>
      <c r="Y36" s="49"/>
      <c r="Z36" s="40"/>
      <c r="AA36" s="49"/>
    </row>
    <row r="37" spans="1:27" ht="15.6">
      <c r="A37" s="9" t="s">
        <v>35</v>
      </c>
      <c r="B37" s="39"/>
      <c r="C37" s="8" t="s">
        <v>6</v>
      </c>
      <c r="D37" s="8" t="s">
        <v>0</v>
      </c>
      <c r="E37" s="45">
        <v>1938</v>
      </c>
      <c r="F37" s="40"/>
      <c r="G37" s="49"/>
      <c r="H37" s="40"/>
      <c r="I37" s="49"/>
      <c r="J37" s="40"/>
      <c r="K37" s="49"/>
      <c r="L37" s="40"/>
      <c r="M37" s="49"/>
      <c r="N37" s="6"/>
      <c r="O37" s="49"/>
      <c r="P37" s="40"/>
      <c r="Q37" s="49"/>
      <c r="R37" s="40"/>
      <c r="S37" s="49"/>
      <c r="T37" s="40"/>
      <c r="U37" s="49"/>
      <c r="V37" s="40"/>
      <c r="W37" s="49"/>
      <c r="X37" s="40"/>
      <c r="Y37" s="49"/>
      <c r="Z37" s="40"/>
      <c r="AA37" s="49"/>
    </row>
    <row r="38" spans="1:27" ht="15.6">
      <c r="A38" s="9" t="s">
        <v>399</v>
      </c>
      <c r="B38" s="39"/>
      <c r="C38" s="8"/>
      <c r="D38" s="8" t="s">
        <v>0</v>
      </c>
      <c r="E38" s="45">
        <v>1496.9170995056852</v>
      </c>
      <c r="F38" s="40"/>
      <c r="G38" s="49"/>
      <c r="H38" s="40">
        <v>12</v>
      </c>
      <c r="I38" s="49">
        <f>((($H$2+2)*($H$2+4)*($H$2+2-2*H38))/(2*($H$2+2*H38)*($H$2+4*H38))+(($H$2+1)-H38+1))*$H$1</f>
        <v>28.560029301729326</v>
      </c>
      <c r="J38" s="40"/>
      <c r="K38" s="49"/>
      <c r="L38" s="40"/>
      <c r="M38" s="49"/>
      <c r="N38" s="6"/>
      <c r="O38" s="49"/>
      <c r="P38" s="40"/>
      <c r="Q38" s="49"/>
      <c r="R38" s="40"/>
      <c r="S38" s="49"/>
      <c r="T38" s="40"/>
      <c r="U38" s="49"/>
      <c r="V38" s="40"/>
      <c r="W38" s="49"/>
      <c r="X38" s="40"/>
      <c r="Y38" s="49"/>
      <c r="Z38" s="40"/>
      <c r="AA38" s="49"/>
    </row>
    <row r="39" spans="1:27" ht="15.6">
      <c r="A39" s="9" t="s">
        <v>155</v>
      </c>
      <c r="B39" s="39"/>
      <c r="C39" s="8"/>
      <c r="D39" s="8" t="s">
        <v>17</v>
      </c>
      <c r="E39" s="45">
        <v>1173</v>
      </c>
      <c r="F39" s="40"/>
      <c r="G39" s="49"/>
      <c r="H39" s="40"/>
      <c r="I39" s="49"/>
      <c r="J39" s="40"/>
      <c r="K39" s="49"/>
      <c r="L39" s="40"/>
      <c r="M39" s="49"/>
      <c r="N39" s="6"/>
      <c r="O39" s="49"/>
      <c r="P39" s="40"/>
      <c r="Q39" s="49"/>
      <c r="R39" s="40"/>
      <c r="S39" s="49"/>
      <c r="T39" s="40"/>
      <c r="U39" s="49"/>
      <c r="V39" s="40"/>
      <c r="W39" s="49"/>
      <c r="X39" s="40"/>
      <c r="Y39" s="49"/>
      <c r="Z39" s="40"/>
      <c r="AA39" s="49"/>
    </row>
    <row r="40" spans="1:27" ht="15.6">
      <c r="A40" s="9" t="s">
        <v>36</v>
      </c>
      <c r="B40" s="39" t="s">
        <v>13</v>
      </c>
      <c r="C40" s="8" t="s">
        <v>8</v>
      </c>
      <c r="D40" s="8" t="s">
        <v>0</v>
      </c>
      <c r="E40" s="45">
        <v>1953</v>
      </c>
      <c r="F40" s="40"/>
      <c r="G40" s="49"/>
      <c r="H40" s="40"/>
      <c r="I40" s="49"/>
      <c r="J40" s="40"/>
      <c r="K40" s="49"/>
      <c r="L40" s="40"/>
      <c r="M40" s="49"/>
      <c r="N40" s="6"/>
      <c r="O40" s="49"/>
      <c r="P40" s="40"/>
      <c r="Q40" s="49"/>
      <c r="R40" s="40"/>
      <c r="S40" s="49"/>
      <c r="T40" s="40"/>
      <c r="U40" s="49"/>
      <c r="V40" s="40"/>
      <c r="W40" s="49"/>
      <c r="X40" s="40"/>
      <c r="Y40" s="49"/>
      <c r="Z40" s="40"/>
      <c r="AA40" s="49"/>
    </row>
    <row r="41" spans="1:27" ht="15.6">
      <c r="A41" s="9" t="s">
        <v>331</v>
      </c>
      <c r="B41" s="39"/>
      <c r="C41" s="8"/>
      <c r="D41" s="8" t="s">
        <v>0</v>
      </c>
      <c r="E41" s="45">
        <v>1363</v>
      </c>
      <c r="F41" s="40"/>
      <c r="G41" s="49"/>
      <c r="H41" s="40"/>
      <c r="I41" s="49"/>
      <c r="J41" s="40"/>
      <c r="K41" s="49"/>
      <c r="L41" s="40"/>
      <c r="M41" s="49"/>
      <c r="N41" s="6"/>
      <c r="O41" s="49"/>
      <c r="P41" s="40"/>
      <c r="Q41" s="49"/>
      <c r="R41" s="40"/>
      <c r="S41" s="49"/>
      <c r="T41" s="40"/>
      <c r="U41" s="49"/>
      <c r="V41" s="40"/>
      <c r="W41" s="49"/>
      <c r="X41" s="40"/>
      <c r="Y41" s="49"/>
      <c r="Z41" s="40"/>
      <c r="AA41" s="49"/>
    </row>
    <row r="42" spans="1:27" ht="15.6">
      <c r="A42" s="9" t="s">
        <v>273</v>
      </c>
      <c r="B42" s="39"/>
      <c r="C42" s="8"/>
      <c r="D42" s="8" t="s">
        <v>0</v>
      </c>
      <c r="E42" s="45">
        <v>1263</v>
      </c>
      <c r="F42" s="40"/>
      <c r="G42" s="49"/>
      <c r="H42" s="40"/>
      <c r="I42" s="49"/>
      <c r="J42" s="40"/>
      <c r="K42" s="49"/>
      <c r="L42" s="40"/>
      <c r="M42" s="49"/>
      <c r="N42" s="6"/>
      <c r="O42" s="49"/>
      <c r="P42" s="40"/>
      <c r="Q42" s="49"/>
      <c r="R42" s="40"/>
      <c r="S42" s="49"/>
      <c r="T42" s="40"/>
      <c r="U42" s="49"/>
      <c r="V42" s="40"/>
      <c r="W42" s="49"/>
      <c r="X42" s="40"/>
      <c r="Y42" s="49"/>
      <c r="Z42" s="40"/>
      <c r="AA42" s="49"/>
    </row>
    <row r="43" spans="1:27" ht="15.6">
      <c r="A43" s="9" t="s">
        <v>37</v>
      </c>
      <c r="B43" s="39"/>
      <c r="C43" s="8">
        <v>3</v>
      </c>
      <c r="D43" s="8" t="s">
        <v>17</v>
      </c>
      <c r="E43" s="45">
        <v>1313</v>
      </c>
      <c r="F43" s="40"/>
      <c r="G43" s="49"/>
      <c r="H43" s="40"/>
      <c r="I43" s="49"/>
      <c r="J43" s="40"/>
      <c r="K43" s="49"/>
      <c r="L43" s="40"/>
      <c r="M43" s="49"/>
      <c r="N43" s="6"/>
      <c r="O43" s="49"/>
      <c r="P43" s="40"/>
      <c r="Q43" s="49"/>
      <c r="R43" s="40"/>
      <c r="S43" s="49"/>
      <c r="T43" s="40"/>
      <c r="U43" s="49"/>
      <c r="V43" s="40"/>
      <c r="W43" s="49"/>
      <c r="X43" s="40"/>
      <c r="Y43" s="49"/>
      <c r="Z43" s="40"/>
      <c r="AA43" s="49"/>
    </row>
    <row r="44" spans="1:27" ht="15.6">
      <c r="A44" s="9" t="s">
        <v>350</v>
      </c>
      <c r="B44" s="39" t="s">
        <v>13</v>
      </c>
      <c r="C44" s="8"/>
      <c r="D44" s="8" t="s">
        <v>0</v>
      </c>
      <c r="E44" s="45">
        <v>1613.8611145298612</v>
      </c>
      <c r="F44" s="40"/>
      <c r="G44" s="49"/>
      <c r="H44" s="40"/>
      <c r="I44" s="49"/>
      <c r="J44" s="40"/>
      <c r="K44" s="49"/>
      <c r="L44" s="40"/>
      <c r="M44" s="49"/>
      <c r="N44" s="6"/>
      <c r="O44" s="49"/>
      <c r="P44" s="40"/>
      <c r="Q44" s="49"/>
      <c r="R44" s="40"/>
      <c r="S44" s="49"/>
      <c r="T44" s="40"/>
      <c r="U44" s="49"/>
      <c r="V44" s="40"/>
      <c r="W44" s="49"/>
      <c r="X44" s="40"/>
      <c r="Y44" s="49"/>
      <c r="Z44" s="40"/>
      <c r="AA44" s="49"/>
    </row>
    <row r="45" spans="1:27" ht="15.6">
      <c r="A45" s="9" t="s">
        <v>181</v>
      </c>
      <c r="B45" s="39"/>
      <c r="C45" s="8"/>
      <c r="D45" s="8" t="s">
        <v>0</v>
      </c>
      <c r="E45" s="45">
        <v>1247.7483106526711</v>
      </c>
      <c r="F45" s="40"/>
      <c r="G45" s="49"/>
      <c r="H45" s="40"/>
      <c r="I45" s="49"/>
      <c r="J45" s="40"/>
      <c r="K45" s="49"/>
      <c r="L45" s="40"/>
      <c r="M45" s="49"/>
      <c r="N45" s="6"/>
      <c r="O45" s="49"/>
      <c r="P45" s="40"/>
      <c r="Q45" s="49"/>
      <c r="R45" s="40"/>
      <c r="S45" s="49"/>
      <c r="T45" s="40"/>
      <c r="U45" s="49"/>
      <c r="V45" s="40"/>
      <c r="W45" s="49"/>
      <c r="X45" s="40"/>
      <c r="Y45" s="49"/>
      <c r="Z45" s="40"/>
      <c r="AA45" s="49"/>
    </row>
    <row r="46" spans="1:27" ht="15.6">
      <c r="A46" s="9" t="s">
        <v>38</v>
      </c>
      <c r="B46" s="39"/>
      <c r="C46" s="8">
        <v>4</v>
      </c>
      <c r="D46" s="8" t="s">
        <v>17</v>
      </c>
      <c r="E46" s="45">
        <v>1200</v>
      </c>
      <c r="F46" s="40"/>
      <c r="G46" s="49"/>
      <c r="H46" s="40"/>
      <c r="I46" s="49"/>
      <c r="J46" s="40"/>
      <c r="K46" s="49"/>
      <c r="L46" s="40"/>
      <c r="M46" s="49"/>
      <c r="N46" s="6"/>
      <c r="O46" s="49"/>
      <c r="P46" s="40"/>
      <c r="Q46" s="49"/>
      <c r="R46" s="40"/>
      <c r="S46" s="49"/>
      <c r="T46" s="40"/>
      <c r="U46" s="49"/>
      <c r="V46" s="40"/>
      <c r="W46" s="49"/>
      <c r="X46" s="40"/>
      <c r="Y46" s="49"/>
      <c r="Z46" s="40"/>
      <c r="AA46" s="49"/>
    </row>
    <row r="47" spans="1:27" ht="15.6">
      <c r="A47" s="9" t="s">
        <v>207</v>
      </c>
      <c r="B47" s="39" t="s">
        <v>14</v>
      </c>
      <c r="C47" s="8"/>
      <c r="D47" s="8" t="s">
        <v>0</v>
      </c>
      <c r="E47" s="45">
        <v>2200</v>
      </c>
      <c r="F47" s="40"/>
      <c r="G47" s="49"/>
      <c r="H47" s="40"/>
      <c r="I47" s="49"/>
      <c r="J47" s="40"/>
      <c r="K47" s="49"/>
      <c r="L47" s="40"/>
      <c r="M47" s="49"/>
      <c r="N47" s="6"/>
      <c r="O47" s="49"/>
      <c r="P47" s="40"/>
      <c r="Q47" s="49"/>
      <c r="R47" s="40"/>
      <c r="S47" s="49"/>
      <c r="T47" s="40"/>
      <c r="U47" s="49"/>
      <c r="V47" s="40"/>
      <c r="W47" s="49"/>
      <c r="X47" s="40"/>
      <c r="Y47" s="49"/>
      <c r="Z47" s="40"/>
      <c r="AA47" s="49"/>
    </row>
    <row r="48" spans="1:27" ht="15.6">
      <c r="A48" s="9" t="s">
        <v>310</v>
      </c>
      <c r="B48" s="39" t="s">
        <v>14</v>
      </c>
      <c r="C48" s="8"/>
      <c r="D48" s="8" t="s">
        <v>5</v>
      </c>
      <c r="E48" s="45">
        <v>1454.8202817944048</v>
      </c>
      <c r="F48" s="40"/>
      <c r="G48" s="49"/>
      <c r="H48" s="40"/>
      <c r="I48" s="49"/>
      <c r="J48" s="40"/>
      <c r="K48" s="49"/>
      <c r="L48" s="40"/>
      <c r="M48" s="49"/>
      <c r="N48" s="6"/>
      <c r="O48" s="49"/>
      <c r="P48" s="40"/>
      <c r="Q48" s="49"/>
      <c r="R48" s="40"/>
      <c r="S48" s="49"/>
      <c r="T48" s="40"/>
      <c r="U48" s="49"/>
      <c r="V48" s="40"/>
      <c r="W48" s="49"/>
      <c r="X48" s="40"/>
      <c r="Y48" s="49"/>
      <c r="Z48" s="40"/>
      <c r="AA48" s="49"/>
    </row>
    <row r="49" spans="1:27" ht="15.6">
      <c r="A49" s="9" t="s">
        <v>305</v>
      </c>
      <c r="B49" s="39"/>
      <c r="C49" s="8"/>
      <c r="D49" s="8" t="s">
        <v>3</v>
      </c>
      <c r="E49" s="45">
        <v>1237.375567034172</v>
      </c>
      <c r="F49" s="40"/>
      <c r="G49" s="49"/>
      <c r="H49" s="40"/>
      <c r="I49" s="49"/>
      <c r="J49" s="40"/>
      <c r="K49" s="49"/>
      <c r="L49" s="40"/>
      <c r="M49" s="49"/>
      <c r="N49" s="6"/>
      <c r="O49" s="49"/>
      <c r="P49" s="40"/>
      <c r="Q49" s="49"/>
      <c r="R49" s="40"/>
      <c r="S49" s="49"/>
      <c r="T49" s="40"/>
      <c r="U49" s="49"/>
      <c r="V49" s="40"/>
      <c r="W49" s="49"/>
      <c r="X49" s="40"/>
      <c r="Y49" s="49"/>
      <c r="Z49" s="40"/>
      <c r="AA49" s="49"/>
    </row>
    <row r="50" spans="1:27" ht="15.6">
      <c r="A50" s="9" t="s">
        <v>271</v>
      </c>
      <c r="B50" s="39"/>
      <c r="C50" s="8"/>
      <c r="D50" s="8" t="s">
        <v>0</v>
      </c>
      <c r="E50" s="45">
        <v>1459</v>
      </c>
      <c r="F50" s="40"/>
      <c r="G50" s="49"/>
      <c r="H50" s="40"/>
      <c r="I50" s="49"/>
      <c r="J50" s="40"/>
      <c r="K50" s="49"/>
      <c r="L50" s="40"/>
      <c r="M50" s="49"/>
      <c r="N50" s="6"/>
      <c r="O50" s="49"/>
      <c r="P50" s="40"/>
      <c r="Q50" s="49"/>
      <c r="R50" s="40"/>
      <c r="S50" s="49"/>
      <c r="T50" s="40"/>
      <c r="U50" s="49"/>
      <c r="V50" s="40"/>
      <c r="W50" s="49"/>
      <c r="X50" s="40"/>
      <c r="Y50" s="49"/>
      <c r="Z50" s="40"/>
      <c r="AA50" s="49"/>
    </row>
    <row r="51" spans="1:27" ht="15.6">
      <c r="A51" s="9" t="s">
        <v>272</v>
      </c>
      <c r="B51" s="39"/>
      <c r="C51" s="8"/>
      <c r="D51" s="8" t="s">
        <v>0</v>
      </c>
      <c r="E51" s="45">
        <v>1549.5561441852851</v>
      </c>
      <c r="F51" s="40"/>
      <c r="G51" s="49"/>
      <c r="H51" s="40">
        <v>24</v>
      </c>
      <c r="I51" s="49">
        <f>((($H$2+2)*($H$2+4)*($H$2+2-2*H51))/(2*($H$2+2*H51)*($H$2+4*H51))+(($H$2+1)-H51+1))*$H$1</f>
        <v>16.72422363498417</v>
      </c>
      <c r="J51" s="40"/>
      <c r="K51" s="49"/>
      <c r="L51" s="40"/>
      <c r="M51" s="49"/>
      <c r="N51" s="6"/>
      <c r="O51" s="49"/>
      <c r="P51" s="40"/>
      <c r="Q51" s="49"/>
      <c r="R51" s="40"/>
      <c r="S51" s="49"/>
      <c r="T51" s="40"/>
      <c r="U51" s="49"/>
      <c r="V51" s="40"/>
      <c r="W51" s="49"/>
      <c r="X51" s="40"/>
      <c r="Y51" s="49"/>
      <c r="Z51" s="40"/>
      <c r="AA51" s="49"/>
    </row>
    <row r="52" spans="1:27" ht="15.6">
      <c r="A52" s="9" t="s">
        <v>39</v>
      </c>
      <c r="B52" s="39"/>
      <c r="C52" s="8">
        <v>4</v>
      </c>
      <c r="D52" s="8" t="s">
        <v>17</v>
      </c>
      <c r="E52" s="45">
        <v>1200</v>
      </c>
      <c r="F52" s="40"/>
      <c r="G52" s="49"/>
      <c r="H52" s="40"/>
      <c r="I52" s="49"/>
      <c r="J52" s="40"/>
      <c r="K52" s="49"/>
      <c r="L52" s="40"/>
      <c r="M52" s="49"/>
      <c r="N52" s="6"/>
      <c r="O52" s="49"/>
      <c r="P52" s="40"/>
      <c r="Q52" s="49"/>
      <c r="R52" s="40"/>
      <c r="S52" s="49"/>
      <c r="T52" s="40"/>
      <c r="U52" s="49"/>
      <c r="V52" s="40"/>
      <c r="W52" s="49"/>
      <c r="X52" s="40"/>
      <c r="Y52" s="49"/>
      <c r="Z52" s="40"/>
      <c r="AA52" s="49"/>
    </row>
    <row r="53" spans="1:27" ht="15.6">
      <c r="A53" s="9" t="s">
        <v>40</v>
      </c>
      <c r="B53" s="39"/>
      <c r="C53" s="8">
        <v>2</v>
      </c>
      <c r="D53" s="8" t="s">
        <v>3</v>
      </c>
      <c r="E53" s="45">
        <v>1600</v>
      </c>
      <c r="F53" s="40"/>
      <c r="G53" s="49"/>
      <c r="H53" s="40"/>
      <c r="I53" s="49"/>
      <c r="J53" s="40"/>
      <c r="K53" s="49"/>
      <c r="L53" s="40"/>
      <c r="M53" s="49"/>
      <c r="N53" s="6"/>
      <c r="O53" s="49"/>
      <c r="P53" s="40"/>
      <c r="Q53" s="49"/>
      <c r="R53" s="40"/>
      <c r="S53" s="49"/>
      <c r="T53" s="40"/>
      <c r="U53" s="49"/>
      <c r="V53" s="40"/>
      <c r="W53" s="49"/>
      <c r="X53" s="40"/>
      <c r="Y53" s="49"/>
      <c r="Z53" s="40"/>
      <c r="AA53" s="49"/>
    </row>
    <row r="54" spans="1:27" ht="15.6">
      <c r="A54" s="9" t="s">
        <v>41</v>
      </c>
      <c r="B54" s="39"/>
      <c r="C54" s="8">
        <v>4</v>
      </c>
      <c r="D54" s="8" t="s">
        <v>5</v>
      </c>
      <c r="E54" s="45">
        <v>1200</v>
      </c>
      <c r="F54" s="40"/>
      <c r="G54" s="49"/>
      <c r="H54" s="40"/>
      <c r="I54" s="49"/>
      <c r="J54" s="40"/>
      <c r="K54" s="49"/>
      <c r="L54" s="40"/>
      <c r="M54" s="49"/>
      <c r="N54" s="6"/>
      <c r="O54" s="49"/>
      <c r="P54" s="40"/>
      <c r="Q54" s="49"/>
      <c r="R54" s="40"/>
      <c r="S54" s="49"/>
      <c r="T54" s="40"/>
      <c r="U54" s="49"/>
      <c r="V54" s="40"/>
      <c r="W54" s="49"/>
      <c r="X54" s="40"/>
      <c r="Y54" s="49"/>
      <c r="Z54" s="40"/>
      <c r="AA54" s="49"/>
    </row>
    <row r="55" spans="1:27" ht="15.6">
      <c r="A55" s="9" t="s">
        <v>256</v>
      </c>
      <c r="B55" s="39"/>
      <c r="C55" s="8"/>
      <c r="D55" s="8" t="s">
        <v>0</v>
      </c>
      <c r="E55" s="45">
        <v>1535.1259964850954</v>
      </c>
      <c r="F55" s="40"/>
      <c r="G55" s="49"/>
      <c r="H55" s="40"/>
      <c r="I55" s="49"/>
      <c r="J55" s="40"/>
      <c r="K55" s="49"/>
      <c r="L55" s="40"/>
      <c r="M55" s="49"/>
      <c r="N55" s="6"/>
      <c r="O55" s="49"/>
      <c r="P55" s="40"/>
      <c r="Q55" s="49"/>
      <c r="R55" s="40"/>
      <c r="S55" s="49"/>
      <c r="T55" s="40"/>
      <c r="U55" s="49"/>
      <c r="V55" s="40"/>
      <c r="W55" s="49"/>
      <c r="X55" s="40"/>
      <c r="Y55" s="49"/>
      <c r="Z55" s="40"/>
      <c r="AA55" s="49"/>
    </row>
    <row r="56" spans="1:27" ht="15.6">
      <c r="A56" s="9" t="s">
        <v>42</v>
      </c>
      <c r="B56" s="39"/>
      <c r="C56" s="8" t="s">
        <v>6</v>
      </c>
      <c r="D56" s="8" t="s">
        <v>0</v>
      </c>
      <c r="E56" s="45">
        <v>1828.1238680080462</v>
      </c>
      <c r="F56" s="40"/>
      <c r="G56" s="49"/>
      <c r="H56" s="40"/>
      <c r="I56" s="49"/>
      <c r="J56" s="40"/>
      <c r="K56" s="49"/>
      <c r="L56" s="40"/>
      <c r="M56" s="49"/>
      <c r="N56" s="6"/>
      <c r="O56" s="49"/>
      <c r="P56" s="40"/>
      <c r="Q56" s="49"/>
      <c r="R56" s="40"/>
      <c r="S56" s="49"/>
      <c r="T56" s="40"/>
      <c r="U56" s="49"/>
      <c r="V56" s="40"/>
      <c r="W56" s="49"/>
      <c r="X56" s="40"/>
      <c r="Y56" s="49"/>
      <c r="Z56" s="40"/>
      <c r="AA56" s="49"/>
    </row>
    <row r="57" spans="1:27" ht="15.6">
      <c r="A57" s="9" t="s">
        <v>196</v>
      </c>
      <c r="B57" s="39"/>
      <c r="C57" s="8">
        <v>2</v>
      </c>
      <c r="D57" s="8" t="s">
        <v>1</v>
      </c>
      <c r="E57" s="45">
        <v>1464.6863095901906</v>
      </c>
      <c r="F57" s="40"/>
      <c r="G57" s="49"/>
      <c r="H57" s="40"/>
      <c r="I57" s="49"/>
      <c r="J57" s="40"/>
      <c r="K57" s="49"/>
      <c r="L57" s="40"/>
      <c r="M57" s="49"/>
      <c r="N57" s="6"/>
      <c r="O57" s="49"/>
      <c r="P57" s="40"/>
      <c r="Q57" s="49"/>
      <c r="R57" s="40"/>
      <c r="S57" s="49"/>
      <c r="T57" s="40"/>
      <c r="U57" s="49"/>
      <c r="V57" s="40"/>
      <c r="W57" s="49"/>
      <c r="X57" s="40"/>
      <c r="Y57" s="49"/>
      <c r="Z57" s="40"/>
      <c r="AA57" s="49"/>
    </row>
    <row r="58" spans="1:27" ht="15.6">
      <c r="A58" s="9" t="s">
        <v>43</v>
      </c>
      <c r="B58" s="39"/>
      <c r="C58" s="8">
        <v>4</v>
      </c>
      <c r="D58" s="8" t="s">
        <v>5</v>
      </c>
      <c r="E58" s="45">
        <v>1200</v>
      </c>
      <c r="F58" s="40"/>
      <c r="G58" s="49"/>
      <c r="H58" s="40"/>
      <c r="I58" s="49"/>
      <c r="J58" s="40"/>
      <c r="K58" s="49"/>
      <c r="L58" s="40"/>
      <c r="M58" s="49"/>
      <c r="N58" s="6"/>
      <c r="O58" s="49"/>
      <c r="P58" s="40"/>
      <c r="Q58" s="49"/>
      <c r="R58" s="40"/>
      <c r="S58" s="49"/>
      <c r="T58" s="40"/>
      <c r="U58" s="49"/>
      <c r="V58" s="40"/>
      <c r="W58" s="49"/>
      <c r="X58" s="40"/>
      <c r="Y58" s="49"/>
      <c r="Z58" s="40"/>
      <c r="AA58" s="49"/>
    </row>
    <row r="59" spans="1:27" ht="15.6">
      <c r="A59" s="9" t="s">
        <v>250</v>
      </c>
      <c r="B59" s="39"/>
      <c r="C59" s="8"/>
      <c r="D59" s="8" t="s">
        <v>0</v>
      </c>
      <c r="E59" s="45">
        <v>1256</v>
      </c>
      <c r="F59" s="40"/>
      <c r="G59" s="49"/>
      <c r="H59" s="40"/>
      <c r="I59" s="49"/>
      <c r="J59" s="40"/>
      <c r="K59" s="49"/>
      <c r="L59" s="40"/>
      <c r="M59" s="49"/>
      <c r="N59" s="6"/>
      <c r="O59" s="49"/>
      <c r="P59" s="40"/>
      <c r="Q59" s="49"/>
      <c r="R59" s="40"/>
      <c r="S59" s="49"/>
      <c r="T59" s="40"/>
      <c r="U59" s="49"/>
      <c r="V59" s="40"/>
      <c r="W59" s="49"/>
      <c r="X59" s="40"/>
      <c r="Y59" s="49"/>
      <c r="Z59" s="40"/>
      <c r="AA59" s="49"/>
    </row>
    <row r="60" spans="1:27" ht="15.6">
      <c r="A60" s="9" t="s">
        <v>154</v>
      </c>
      <c r="B60" s="39"/>
      <c r="C60" s="8"/>
      <c r="D60" s="8" t="s">
        <v>17</v>
      </c>
      <c r="E60" s="45">
        <v>1193</v>
      </c>
      <c r="F60" s="40"/>
      <c r="G60" s="49"/>
      <c r="H60" s="40"/>
      <c r="I60" s="49"/>
      <c r="J60" s="40"/>
      <c r="K60" s="49"/>
      <c r="L60" s="40"/>
      <c r="M60" s="49"/>
      <c r="N60" s="6"/>
      <c r="O60" s="49"/>
      <c r="P60" s="40"/>
      <c r="Q60" s="49"/>
      <c r="R60" s="40"/>
      <c r="S60" s="49"/>
      <c r="T60" s="40"/>
      <c r="U60" s="49"/>
      <c r="V60" s="40"/>
      <c r="W60" s="49"/>
      <c r="X60" s="40"/>
      <c r="Y60" s="49"/>
      <c r="Z60" s="40"/>
      <c r="AA60" s="49"/>
    </row>
    <row r="61" spans="1:27" ht="15.6">
      <c r="A61" s="9" t="s">
        <v>44</v>
      </c>
      <c r="B61" s="39"/>
      <c r="C61" s="8"/>
      <c r="D61" s="8" t="s">
        <v>0</v>
      </c>
      <c r="E61" s="45">
        <v>1200</v>
      </c>
      <c r="F61" s="40"/>
      <c r="G61" s="49"/>
      <c r="H61" s="40"/>
      <c r="I61" s="49"/>
      <c r="J61" s="40"/>
      <c r="K61" s="49"/>
      <c r="L61" s="40"/>
      <c r="M61" s="49"/>
      <c r="N61" s="6"/>
      <c r="O61" s="49"/>
      <c r="P61" s="40"/>
      <c r="Q61" s="49"/>
      <c r="R61" s="40"/>
      <c r="S61" s="49"/>
      <c r="T61" s="40"/>
      <c r="U61" s="49"/>
      <c r="V61" s="40"/>
      <c r="W61" s="49"/>
      <c r="X61" s="40"/>
      <c r="Y61" s="49"/>
      <c r="Z61" s="40"/>
      <c r="AA61" s="49"/>
    </row>
    <row r="62" spans="1:27" ht="15.6">
      <c r="A62" s="9" t="s">
        <v>45</v>
      </c>
      <c r="B62" s="39"/>
      <c r="C62" s="8">
        <v>3</v>
      </c>
      <c r="D62" s="8" t="s">
        <v>5</v>
      </c>
      <c r="E62" s="45">
        <v>1495.6421254096088</v>
      </c>
      <c r="F62" s="40"/>
      <c r="G62" s="49"/>
      <c r="H62" s="40"/>
      <c r="I62" s="49"/>
      <c r="J62" s="40"/>
      <c r="K62" s="49"/>
      <c r="L62" s="40"/>
      <c r="M62" s="49"/>
      <c r="N62" s="6"/>
      <c r="O62" s="49"/>
      <c r="P62" s="40"/>
      <c r="Q62" s="49"/>
      <c r="R62" s="40"/>
      <c r="S62" s="49"/>
      <c r="T62" s="40"/>
      <c r="U62" s="49"/>
      <c r="V62" s="40"/>
      <c r="W62" s="49"/>
      <c r="X62" s="40"/>
      <c r="Y62" s="49"/>
      <c r="Z62" s="40"/>
      <c r="AA62" s="49"/>
    </row>
    <row r="63" spans="1:27" ht="15.6">
      <c r="A63" s="9" t="s">
        <v>199</v>
      </c>
      <c r="B63" s="85"/>
      <c r="C63" s="17"/>
      <c r="D63" s="39" t="s">
        <v>0</v>
      </c>
      <c r="E63" s="45">
        <v>1744</v>
      </c>
      <c r="F63" s="40"/>
      <c r="G63" s="50"/>
      <c r="H63" s="40"/>
      <c r="I63" s="50"/>
      <c r="J63" s="40"/>
      <c r="K63" s="50"/>
      <c r="L63" s="40"/>
      <c r="M63" s="49"/>
      <c r="N63" s="6"/>
      <c r="O63" s="50"/>
      <c r="P63" s="40"/>
      <c r="Q63" s="49"/>
      <c r="R63" s="40"/>
      <c r="S63" s="49"/>
      <c r="T63" s="40"/>
      <c r="U63" s="49"/>
      <c r="V63" s="40"/>
      <c r="W63" s="50"/>
      <c r="X63" s="40"/>
      <c r="Y63" s="50"/>
      <c r="Z63" s="6"/>
      <c r="AA63" s="50"/>
    </row>
    <row r="64" spans="1:27" ht="15.6">
      <c r="A64" s="9" t="s">
        <v>46</v>
      </c>
      <c r="B64" s="39"/>
      <c r="C64" s="8" t="s">
        <v>8</v>
      </c>
      <c r="D64" s="8" t="s">
        <v>0</v>
      </c>
      <c r="E64" s="45">
        <v>2245.8092146102554</v>
      </c>
      <c r="F64" s="40"/>
      <c r="G64" s="49"/>
      <c r="H64" s="40"/>
      <c r="I64" s="49"/>
      <c r="J64" s="40"/>
      <c r="K64" s="49"/>
      <c r="L64" s="40"/>
      <c r="M64" s="49"/>
      <c r="N64" s="6"/>
      <c r="O64" s="49"/>
      <c r="P64" s="40"/>
      <c r="Q64" s="49"/>
      <c r="R64" s="40"/>
      <c r="S64" s="49"/>
      <c r="T64" s="40"/>
      <c r="U64" s="49"/>
      <c r="V64" s="40"/>
      <c r="W64" s="49"/>
      <c r="X64" s="40"/>
      <c r="Y64" s="49"/>
      <c r="Z64" s="40"/>
      <c r="AA64" s="49"/>
    </row>
    <row r="65" spans="1:27" ht="15.6">
      <c r="A65" s="9" t="s">
        <v>400</v>
      </c>
      <c r="B65" s="39"/>
      <c r="C65" s="8"/>
      <c r="D65" s="8" t="s">
        <v>0</v>
      </c>
      <c r="E65" s="45">
        <v>1252.3888604670674</v>
      </c>
      <c r="F65" s="40"/>
      <c r="G65" s="49"/>
      <c r="H65" s="40">
        <v>39</v>
      </c>
      <c r="I65" s="49">
        <f>((($H$2+2)*($H$2+4)*($H$2+2-2*H65))/(2*($H$2+2*H65)*($H$2+4*H65))+(($H$2+1)-H65+1))*$H$1</f>
        <v>4.7855051488743454</v>
      </c>
      <c r="J65" s="40"/>
      <c r="K65" s="49"/>
      <c r="L65" s="40"/>
      <c r="M65" s="49"/>
      <c r="N65" s="6"/>
      <c r="O65" s="49"/>
      <c r="P65" s="40"/>
      <c r="Q65" s="49"/>
      <c r="R65" s="40"/>
      <c r="S65" s="49"/>
      <c r="T65" s="40"/>
      <c r="U65" s="49"/>
      <c r="V65" s="40"/>
      <c r="W65" s="49"/>
      <c r="X65" s="40"/>
      <c r="Y65" s="49"/>
      <c r="Z65" s="40"/>
      <c r="AA65" s="49"/>
    </row>
    <row r="66" spans="1:27" ht="15.6">
      <c r="A66" s="9" t="s">
        <v>47</v>
      </c>
      <c r="B66" s="39" t="s">
        <v>13</v>
      </c>
      <c r="C66" s="8" t="s">
        <v>6</v>
      </c>
      <c r="D66" s="8" t="s">
        <v>0</v>
      </c>
      <c r="E66" s="45">
        <v>1468.318304899311</v>
      </c>
      <c r="F66" s="40"/>
      <c r="G66" s="49"/>
      <c r="H66" s="40">
        <v>42</v>
      </c>
      <c r="I66" s="49">
        <f>((($H$2+2)*($H$2+4)*($H$2+2-2*H66))/(2*($H$2+2*H66)*($H$2+4*H66))+(($H$2+1)-H66+1))*$H$1</f>
        <v>2.5178191501372478</v>
      </c>
      <c r="J66" s="40"/>
      <c r="K66" s="49"/>
      <c r="L66" s="40"/>
      <c r="M66" s="49"/>
      <c r="N66" s="6"/>
      <c r="O66" s="49"/>
      <c r="P66" s="40"/>
      <c r="Q66" s="49"/>
      <c r="R66" s="40"/>
      <c r="S66" s="49"/>
      <c r="T66" s="40"/>
      <c r="U66" s="49"/>
      <c r="V66" s="40"/>
      <c r="W66" s="49"/>
      <c r="X66" s="40"/>
      <c r="Y66" s="49"/>
      <c r="Z66" s="40"/>
      <c r="AA66" s="49"/>
    </row>
    <row r="67" spans="1:27" ht="15.6">
      <c r="A67" s="9" t="s">
        <v>48</v>
      </c>
      <c r="B67" s="39"/>
      <c r="C67" s="8">
        <v>3</v>
      </c>
      <c r="D67" s="8" t="s">
        <v>5</v>
      </c>
      <c r="E67" s="45">
        <v>1400</v>
      </c>
      <c r="F67" s="40"/>
      <c r="G67" s="49"/>
      <c r="H67" s="40"/>
      <c r="I67" s="49"/>
      <c r="J67" s="40"/>
      <c r="K67" s="49"/>
      <c r="L67" s="40"/>
      <c r="M67" s="49"/>
      <c r="N67" s="6"/>
      <c r="O67" s="49"/>
      <c r="P67" s="40"/>
      <c r="Q67" s="49"/>
      <c r="R67" s="40"/>
      <c r="S67" s="49"/>
      <c r="T67" s="40"/>
      <c r="U67" s="49"/>
      <c r="V67" s="40"/>
      <c r="W67" s="49"/>
      <c r="X67" s="40"/>
      <c r="Y67" s="49"/>
      <c r="Z67" s="40"/>
      <c r="AA67" s="49"/>
    </row>
    <row r="68" spans="1:27" ht="15.6">
      <c r="A68" s="9" t="s">
        <v>152</v>
      </c>
      <c r="B68" s="39"/>
      <c r="C68" s="39">
        <v>4</v>
      </c>
      <c r="D68" s="39" t="s">
        <v>2</v>
      </c>
      <c r="E68" s="45">
        <v>1256.0306573963219</v>
      </c>
      <c r="F68" s="40"/>
      <c r="G68" s="49"/>
      <c r="H68" s="40"/>
      <c r="I68" s="49"/>
      <c r="J68" s="40"/>
      <c r="K68" s="49"/>
      <c r="L68" s="40"/>
      <c r="M68" s="49"/>
      <c r="N68" s="6"/>
      <c r="O68" s="49"/>
      <c r="P68" s="40"/>
      <c r="Q68" s="49"/>
      <c r="R68" s="40"/>
      <c r="S68" s="49"/>
      <c r="T68" s="40"/>
      <c r="U68" s="49"/>
      <c r="V68" s="40"/>
      <c r="W68" s="49"/>
      <c r="X68" s="40"/>
      <c r="Y68" s="49"/>
      <c r="Z68" s="40"/>
      <c r="AA68" s="49"/>
    </row>
    <row r="69" spans="1:27" ht="15.6">
      <c r="A69" s="9" t="s">
        <v>329</v>
      </c>
      <c r="B69" s="39"/>
      <c r="C69" s="8"/>
      <c r="D69" s="8" t="s">
        <v>0</v>
      </c>
      <c r="E69" s="45">
        <v>1336.9086987431585</v>
      </c>
      <c r="F69" s="40"/>
      <c r="G69" s="49"/>
      <c r="H69" s="40"/>
      <c r="I69" s="49"/>
      <c r="J69" s="40"/>
      <c r="K69" s="49"/>
      <c r="L69" s="40"/>
      <c r="M69" s="49"/>
      <c r="N69" s="6"/>
      <c r="O69" s="49"/>
      <c r="P69" s="40"/>
      <c r="Q69" s="49"/>
      <c r="R69" s="40"/>
      <c r="S69" s="49"/>
      <c r="T69" s="40"/>
      <c r="U69" s="49"/>
      <c r="V69" s="40"/>
      <c r="W69" s="49"/>
      <c r="X69" s="40"/>
      <c r="Y69" s="49"/>
      <c r="Z69" s="40"/>
      <c r="AA69" s="49"/>
    </row>
    <row r="70" spans="1:27" ht="15.6">
      <c r="A70" s="9" t="s">
        <v>308</v>
      </c>
      <c r="B70" s="39"/>
      <c r="C70" s="8"/>
      <c r="D70" s="8" t="s">
        <v>5</v>
      </c>
      <c r="E70" s="45">
        <v>1203.5174039261801</v>
      </c>
      <c r="F70" s="40"/>
      <c r="G70" s="49"/>
      <c r="H70" s="40"/>
      <c r="I70" s="49"/>
      <c r="J70" s="40"/>
      <c r="K70" s="49"/>
      <c r="L70" s="40"/>
      <c r="M70" s="49"/>
      <c r="N70" s="6"/>
      <c r="O70" s="49"/>
      <c r="P70" s="40"/>
      <c r="Q70" s="49"/>
      <c r="R70" s="40"/>
      <c r="S70" s="49"/>
      <c r="T70" s="40"/>
      <c r="U70" s="49"/>
      <c r="V70" s="40"/>
      <c r="W70" s="49"/>
      <c r="X70" s="40"/>
      <c r="Y70" s="49"/>
      <c r="Z70" s="40"/>
      <c r="AA70" s="49"/>
    </row>
    <row r="71" spans="1:27" ht="15.6">
      <c r="A71" s="9" t="s">
        <v>298</v>
      </c>
      <c r="B71" s="39"/>
      <c r="C71" s="8"/>
      <c r="D71" s="8" t="s">
        <v>2</v>
      </c>
      <c r="E71" s="45">
        <v>1163</v>
      </c>
      <c r="F71" s="40"/>
      <c r="G71" s="49"/>
      <c r="H71" s="40"/>
      <c r="I71" s="49"/>
      <c r="J71" s="40"/>
      <c r="K71" s="49"/>
      <c r="L71" s="40"/>
      <c r="M71" s="49"/>
      <c r="N71" s="6"/>
      <c r="O71" s="49"/>
      <c r="P71" s="40"/>
      <c r="Q71" s="49"/>
      <c r="R71" s="40"/>
      <c r="S71" s="49"/>
      <c r="T71" s="40"/>
      <c r="U71" s="49"/>
      <c r="V71" s="40"/>
      <c r="W71" s="49"/>
      <c r="X71" s="40"/>
      <c r="Y71" s="49"/>
      <c r="Z71" s="40"/>
      <c r="AA71" s="49"/>
    </row>
    <row r="72" spans="1:27" ht="15.6">
      <c r="A72" s="9" t="s">
        <v>49</v>
      </c>
      <c r="B72" s="39"/>
      <c r="C72" s="8"/>
      <c r="D72" s="8" t="s">
        <v>0</v>
      </c>
      <c r="E72" s="45">
        <v>1200</v>
      </c>
      <c r="F72" s="40"/>
      <c r="G72" s="49"/>
      <c r="H72" s="40"/>
      <c r="I72" s="49"/>
      <c r="J72" s="40"/>
      <c r="K72" s="49"/>
      <c r="L72" s="40"/>
      <c r="M72" s="49"/>
      <c r="N72" s="6"/>
      <c r="O72" s="49"/>
      <c r="P72" s="40"/>
      <c r="Q72" s="49"/>
      <c r="R72" s="40"/>
      <c r="S72" s="49"/>
      <c r="T72" s="40"/>
      <c r="U72" s="49"/>
      <c r="V72" s="40"/>
      <c r="W72" s="49"/>
      <c r="X72" s="40"/>
      <c r="Y72" s="49"/>
      <c r="Z72" s="40"/>
      <c r="AA72" s="49"/>
    </row>
    <row r="73" spans="1:27" ht="15.6">
      <c r="A73" s="9" t="s">
        <v>201</v>
      </c>
      <c r="B73" s="85"/>
      <c r="C73" s="17"/>
      <c r="D73" s="39" t="s">
        <v>0</v>
      </c>
      <c r="E73" s="45">
        <v>1333</v>
      </c>
      <c r="F73" s="40"/>
      <c r="G73" s="49"/>
      <c r="H73" s="40"/>
      <c r="I73" s="50"/>
      <c r="J73" s="40"/>
      <c r="K73" s="50"/>
      <c r="L73" s="40"/>
      <c r="M73" s="50"/>
      <c r="N73" s="6"/>
      <c r="O73" s="50"/>
      <c r="P73" s="40"/>
      <c r="Q73" s="49"/>
      <c r="R73" s="40"/>
      <c r="S73" s="49"/>
      <c r="T73" s="40"/>
      <c r="U73" s="49"/>
      <c r="V73" s="40"/>
      <c r="W73" s="49"/>
      <c r="X73" s="40"/>
      <c r="Y73" s="50"/>
      <c r="Z73" s="6"/>
      <c r="AA73" s="50"/>
    </row>
    <row r="74" spans="1:27" ht="15.6">
      <c r="A74" s="9" t="s">
        <v>326</v>
      </c>
      <c r="B74" s="39"/>
      <c r="C74" s="8"/>
      <c r="D74" s="8" t="s">
        <v>0</v>
      </c>
      <c r="E74" s="45">
        <v>1646.7289052650367</v>
      </c>
      <c r="F74" s="40">
        <v>2</v>
      </c>
      <c r="G74" s="49">
        <f>((($F$2+2)*($F$2+4)*($F$2+2-2*F74))/(2*($F$2+2*F74)*($F$2+4*F74))+(($F$2+1)-F74+1))*$F$1</f>
        <v>44.510135135135137</v>
      </c>
      <c r="H74" s="40">
        <v>16</v>
      </c>
      <c r="I74" s="49">
        <f>((($H$2+2)*($H$2+4)*($H$2+2-2*H74))/(2*($H$2+2*H74)*($H$2+4*H74))+(($H$2+1)-H74+1))*$H$1</f>
        <v>24.129901438546721</v>
      </c>
      <c r="J74" s="40"/>
      <c r="K74" s="49"/>
      <c r="L74" s="40"/>
      <c r="M74" s="49"/>
      <c r="N74" s="6"/>
      <c r="O74" s="49"/>
      <c r="P74" s="40"/>
      <c r="Q74" s="49"/>
      <c r="R74" s="40"/>
      <c r="S74" s="49"/>
      <c r="T74" s="40"/>
      <c r="U74" s="49"/>
      <c r="V74" s="40"/>
      <c r="W74" s="49"/>
      <c r="X74" s="40"/>
      <c r="Y74" s="49"/>
      <c r="Z74" s="40"/>
      <c r="AA74" s="49"/>
    </row>
    <row r="75" spans="1:27" ht="15.6">
      <c r="A75" s="9" t="s">
        <v>50</v>
      </c>
      <c r="B75" s="39"/>
      <c r="C75" s="8">
        <v>4</v>
      </c>
      <c r="D75" s="8" t="s">
        <v>2</v>
      </c>
      <c r="E75" s="45">
        <v>1245</v>
      </c>
      <c r="F75" s="40"/>
      <c r="G75" s="49"/>
      <c r="H75" s="40"/>
      <c r="I75" s="49"/>
      <c r="J75" s="40"/>
      <c r="K75" s="49"/>
      <c r="L75" s="40"/>
      <c r="M75" s="49"/>
      <c r="N75" s="6"/>
      <c r="O75" s="49"/>
      <c r="P75" s="40"/>
      <c r="Q75" s="49"/>
      <c r="R75" s="40"/>
      <c r="S75" s="49"/>
      <c r="T75" s="40"/>
      <c r="U75" s="49"/>
      <c r="V75" s="40"/>
      <c r="W75" s="49"/>
      <c r="X75" s="40"/>
      <c r="Y75" s="49"/>
      <c r="Z75" s="40"/>
      <c r="AA75" s="49"/>
    </row>
    <row r="76" spans="1:27" ht="15.6">
      <c r="A76" s="9" t="s">
        <v>51</v>
      </c>
      <c r="B76" s="39"/>
      <c r="C76" s="8">
        <v>2</v>
      </c>
      <c r="D76" s="8" t="s">
        <v>2</v>
      </c>
      <c r="E76" s="45">
        <v>1622</v>
      </c>
      <c r="F76" s="40"/>
      <c r="G76" s="49"/>
      <c r="H76" s="40"/>
      <c r="I76" s="49"/>
      <c r="J76" s="40"/>
      <c r="K76" s="49"/>
      <c r="L76" s="40"/>
      <c r="M76" s="49"/>
      <c r="N76" s="6"/>
      <c r="O76" s="49"/>
      <c r="P76" s="40"/>
      <c r="Q76" s="49"/>
      <c r="R76" s="40"/>
      <c r="S76" s="49"/>
      <c r="T76" s="40"/>
      <c r="U76" s="49"/>
      <c r="V76" s="40"/>
      <c r="W76" s="49"/>
      <c r="X76" s="40"/>
      <c r="Y76" s="49"/>
      <c r="Z76" s="40"/>
      <c r="AA76" s="49"/>
    </row>
    <row r="77" spans="1:27" ht="15.6">
      <c r="A77" s="9" t="s">
        <v>52</v>
      </c>
      <c r="B77" s="39"/>
      <c r="C77" s="8">
        <v>4</v>
      </c>
      <c r="D77" s="8" t="s">
        <v>4</v>
      </c>
      <c r="E77" s="45">
        <v>1200</v>
      </c>
      <c r="F77" s="40"/>
      <c r="G77" s="49"/>
      <c r="H77" s="40"/>
      <c r="I77" s="49"/>
      <c r="J77" s="40"/>
      <c r="K77" s="49"/>
      <c r="L77" s="40"/>
      <c r="M77" s="49"/>
      <c r="N77" s="6"/>
      <c r="O77" s="49"/>
      <c r="P77" s="40"/>
      <c r="Q77" s="49"/>
      <c r="R77" s="40"/>
      <c r="S77" s="49"/>
      <c r="T77" s="40"/>
      <c r="U77" s="49"/>
      <c r="V77" s="40"/>
      <c r="W77" s="49"/>
      <c r="X77" s="40"/>
      <c r="Y77" s="49"/>
      <c r="Z77" s="40"/>
      <c r="AA77" s="49"/>
    </row>
    <row r="78" spans="1:27" ht="15.6">
      <c r="A78" s="9" t="s">
        <v>53</v>
      </c>
      <c r="B78" s="39"/>
      <c r="C78" s="8">
        <v>1</v>
      </c>
      <c r="D78" s="8" t="s">
        <v>1</v>
      </c>
      <c r="E78" s="45">
        <v>1800</v>
      </c>
      <c r="F78" s="40"/>
      <c r="G78" s="49"/>
      <c r="H78" s="40"/>
      <c r="I78" s="49"/>
      <c r="J78" s="40"/>
      <c r="K78" s="49"/>
      <c r="L78" s="40"/>
      <c r="M78" s="49"/>
      <c r="N78" s="6"/>
      <c r="O78" s="49"/>
      <c r="P78" s="40"/>
      <c r="Q78" s="49"/>
      <c r="R78" s="40"/>
      <c r="S78" s="49"/>
      <c r="T78" s="40"/>
      <c r="U78" s="49"/>
      <c r="V78" s="40"/>
      <c r="W78" s="49"/>
      <c r="X78" s="40"/>
      <c r="Y78" s="49"/>
      <c r="Z78" s="40"/>
      <c r="AA78" s="49"/>
    </row>
    <row r="79" spans="1:27" ht="15.6">
      <c r="A79" s="9" t="s">
        <v>54</v>
      </c>
      <c r="B79" s="39" t="s">
        <v>13</v>
      </c>
      <c r="C79" s="8" t="s">
        <v>6</v>
      </c>
      <c r="D79" s="8" t="s">
        <v>0</v>
      </c>
      <c r="E79" s="45">
        <v>1598.8122830280358</v>
      </c>
      <c r="F79" s="40">
        <v>10</v>
      </c>
      <c r="G79" s="49">
        <f>((($F$2+2)*($F$2+4)*($F$2+2-2*F79))/(2*($F$2+2*F79)*($F$2+4*F79))+(($F$2+1)-F79+1))*$F$1</f>
        <v>22.669686732186733</v>
      </c>
      <c r="H79" s="40">
        <v>14</v>
      </c>
      <c r="I79" s="49">
        <f>((($H$2+2)*($H$2+4)*($H$2+2-2*H79))/(2*($H$2+2*H79)*($H$2+4*H79))+(($H$2+1)-H79+1))*$H$1</f>
        <v>26.253562762535626</v>
      </c>
      <c r="J79" s="40"/>
      <c r="K79" s="49"/>
      <c r="L79" s="40"/>
      <c r="M79" s="49"/>
      <c r="N79" s="6"/>
      <c r="O79" s="49"/>
      <c r="P79" s="40"/>
      <c r="Q79" s="49"/>
      <c r="R79" s="40"/>
      <c r="S79" s="49"/>
      <c r="T79" s="40"/>
      <c r="U79" s="49"/>
      <c r="V79" s="40"/>
      <c r="W79" s="49"/>
      <c r="X79" s="40"/>
      <c r="Y79" s="49"/>
      <c r="Z79" s="40"/>
      <c r="AA79" s="49"/>
    </row>
    <row r="80" spans="1:27" ht="15.6">
      <c r="A80" s="9" t="s">
        <v>255</v>
      </c>
      <c r="B80" s="85"/>
      <c r="C80" s="17"/>
      <c r="D80" s="39" t="s">
        <v>5</v>
      </c>
      <c r="E80" s="45">
        <v>1218.6956180993975</v>
      </c>
      <c r="F80" s="40"/>
      <c r="G80" s="50"/>
      <c r="H80" s="40"/>
      <c r="I80" s="50"/>
      <c r="J80" s="40"/>
      <c r="K80" s="50"/>
      <c r="L80" s="40"/>
      <c r="M80" s="50"/>
      <c r="N80" s="6"/>
      <c r="O80" s="49"/>
      <c r="P80" s="40"/>
      <c r="Q80" s="49"/>
      <c r="R80" s="40"/>
      <c r="S80" s="49"/>
      <c r="T80" s="40"/>
      <c r="U80" s="49"/>
      <c r="V80" s="40"/>
      <c r="W80" s="50"/>
      <c r="X80" s="40"/>
      <c r="Y80" s="50"/>
      <c r="Z80" s="6"/>
      <c r="AA80" s="50"/>
    </row>
    <row r="81" spans="1:27" ht="15.6">
      <c r="A81" s="9" t="s">
        <v>55</v>
      </c>
      <c r="B81" s="39" t="s">
        <v>14</v>
      </c>
      <c r="C81" s="8">
        <v>2</v>
      </c>
      <c r="D81" s="8" t="s">
        <v>5</v>
      </c>
      <c r="E81" s="45">
        <v>1417.2763618212887</v>
      </c>
      <c r="F81" s="40"/>
      <c r="G81" s="49"/>
      <c r="H81" s="40"/>
      <c r="I81" s="49"/>
      <c r="J81" s="40"/>
      <c r="K81" s="49"/>
      <c r="L81" s="40"/>
      <c r="M81" s="49"/>
      <c r="N81" s="6"/>
      <c r="O81" s="49"/>
      <c r="P81" s="40"/>
      <c r="Q81" s="49"/>
      <c r="R81" s="40"/>
      <c r="S81" s="49"/>
      <c r="T81" s="40"/>
      <c r="U81" s="49"/>
      <c r="V81" s="40"/>
      <c r="W81" s="49"/>
      <c r="X81" s="40"/>
      <c r="Y81" s="49"/>
      <c r="Z81" s="40"/>
      <c r="AA81" s="49"/>
    </row>
    <row r="82" spans="1:27" ht="15.6">
      <c r="A82" s="9" t="s">
        <v>300</v>
      </c>
      <c r="B82" s="39"/>
      <c r="C82" s="8"/>
      <c r="D82" s="8" t="s">
        <v>5</v>
      </c>
      <c r="E82" s="45">
        <v>1114.7235557416309</v>
      </c>
      <c r="F82" s="40"/>
      <c r="G82" s="49"/>
      <c r="H82" s="40"/>
      <c r="I82" s="49"/>
      <c r="J82" s="40"/>
      <c r="K82" s="49"/>
      <c r="L82" s="40"/>
      <c r="M82" s="49"/>
      <c r="N82" s="6"/>
      <c r="O82" s="49"/>
      <c r="P82" s="40"/>
      <c r="Q82" s="49"/>
      <c r="R82" s="40"/>
      <c r="S82" s="49"/>
      <c r="T82" s="40"/>
      <c r="U82" s="49"/>
      <c r="V82" s="40"/>
      <c r="W82" s="49"/>
      <c r="X82" s="40"/>
      <c r="Y82" s="49"/>
      <c r="Z82" s="40"/>
      <c r="AA82" s="49"/>
    </row>
    <row r="83" spans="1:27" ht="15.6">
      <c r="A83" s="14" t="s">
        <v>351</v>
      </c>
      <c r="B83" s="39"/>
      <c r="C83" s="41"/>
      <c r="D83" s="39" t="s">
        <v>0</v>
      </c>
      <c r="E83" s="45">
        <v>1407.117813862762</v>
      </c>
      <c r="F83" s="40"/>
      <c r="G83" s="49"/>
      <c r="H83" s="40"/>
      <c r="I83" s="49"/>
      <c r="J83" s="40"/>
      <c r="K83" s="49"/>
      <c r="L83" s="40"/>
      <c r="M83" s="49"/>
      <c r="N83" s="6"/>
      <c r="O83" s="49"/>
      <c r="P83" s="40"/>
      <c r="Q83" s="49"/>
      <c r="R83" s="40"/>
      <c r="S83" s="49"/>
      <c r="T83" s="40"/>
      <c r="U83" s="49"/>
      <c r="V83" s="40"/>
      <c r="W83" s="49"/>
      <c r="X83" s="40"/>
      <c r="Y83" s="49"/>
      <c r="Z83" s="40"/>
      <c r="AA83" s="49"/>
    </row>
    <row r="84" spans="1:27" ht="15.6">
      <c r="A84" s="9" t="s">
        <v>274</v>
      </c>
      <c r="B84" s="39"/>
      <c r="C84" s="8"/>
      <c r="D84" s="8" t="s">
        <v>0</v>
      </c>
      <c r="E84" s="45">
        <v>1233</v>
      </c>
      <c r="F84" s="40"/>
      <c r="G84" s="49"/>
      <c r="H84" s="40"/>
      <c r="I84" s="49"/>
      <c r="J84" s="40"/>
      <c r="K84" s="49"/>
      <c r="L84" s="40"/>
      <c r="M84" s="49"/>
      <c r="N84" s="6"/>
      <c r="O84" s="49"/>
      <c r="P84" s="40"/>
      <c r="Q84" s="49"/>
      <c r="R84" s="40"/>
      <c r="S84" s="49"/>
      <c r="T84" s="40"/>
      <c r="U84" s="49"/>
      <c r="V84" s="40"/>
      <c r="W84" s="49"/>
      <c r="X84" s="40"/>
      <c r="Y84" s="49"/>
      <c r="Z84" s="40"/>
      <c r="AA84" s="49"/>
    </row>
    <row r="85" spans="1:27" ht="15.6">
      <c r="A85" s="9" t="s">
        <v>56</v>
      </c>
      <c r="B85" s="39"/>
      <c r="C85" s="8"/>
      <c r="D85" s="8" t="s">
        <v>0</v>
      </c>
      <c r="E85" s="45">
        <v>1485.2195836512149</v>
      </c>
      <c r="F85" s="40"/>
      <c r="G85" s="49"/>
      <c r="H85" s="40"/>
      <c r="I85" s="49"/>
      <c r="J85" s="40"/>
      <c r="K85" s="49"/>
      <c r="L85" s="40"/>
      <c r="M85" s="49"/>
      <c r="N85" s="6"/>
      <c r="O85" s="49"/>
      <c r="P85" s="40"/>
      <c r="Q85" s="49"/>
      <c r="R85" s="40"/>
      <c r="S85" s="49"/>
      <c r="T85" s="40"/>
      <c r="U85" s="49"/>
      <c r="V85" s="40"/>
      <c r="W85" s="49"/>
      <c r="X85" s="40"/>
      <c r="Y85" s="49"/>
      <c r="Z85" s="40"/>
      <c r="AA85" s="49"/>
    </row>
    <row r="86" spans="1:27" ht="15.6">
      <c r="A86" s="9" t="s">
        <v>346</v>
      </c>
      <c r="B86" s="39"/>
      <c r="C86" s="8"/>
      <c r="D86" s="8" t="s">
        <v>0</v>
      </c>
      <c r="E86" s="45">
        <v>1431.7264308082947</v>
      </c>
      <c r="F86" s="40"/>
      <c r="G86" s="49"/>
      <c r="H86" s="40">
        <v>41</v>
      </c>
      <c r="I86" s="49">
        <f>((($H$2+2)*($H$2+4)*($H$2+2-2*H86))/(2*($H$2+2*H86)*($H$2+4*H86))+(($H$2+1)-H86+1))*$H$1</f>
        <v>3.2712516338314557</v>
      </c>
      <c r="J86" s="40"/>
      <c r="K86" s="49"/>
      <c r="L86" s="40"/>
      <c r="M86" s="49"/>
      <c r="N86" s="6"/>
      <c r="O86" s="49"/>
      <c r="P86" s="40"/>
      <c r="Q86" s="49"/>
      <c r="R86" s="40"/>
      <c r="S86" s="49"/>
      <c r="T86" s="40"/>
      <c r="U86" s="49"/>
      <c r="V86" s="40"/>
      <c r="W86" s="49"/>
      <c r="X86" s="40"/>
      <c r="Y86" s="49"/>
      <c r="Z86" s="40"/>
      <c r="AA86" s="49"/>
    </row>
    <row r="87" spans="1:27" ht="15.6">
      <c r="A87" s="9" t="s">
        <v>338</v>
      </c>
      <c r="B87" s="39"/>
      <c r="C87" s="8"/>
      <c r="D87" s="8" t="s">
        <v>339</v>
      </c>
      <c r="E87" s="45">
        <v>1157.1615952463899</v>
      </c>
      <c r="F87" s="40"/>
      <c r="G87" s="49"/>
      <c r="H87" s="40"/>
      <c r="I87" s="49"/>
      <c r="J87" s="40"/>
      <c r="K87" s="49"/>
      <c r="L87" s="40"/>
      <c r="M87" s="49"/>
      <c r="N87" s="6"/>
      <c r="O87" s="49"/>
      <c r="P87" s="40"/>
      <c r="Q87" s="49"/>
      <c r="R87" s="40"/>
      <c r="S87" s="49"/>
      <c r="T87" s="40"/>
      <c r="U87" s="49"/>
      <c r="V87" s="40"/>
      <c r="W87" s="49"/>
      <c r="X87" s="40"/>
      <c r="Y87" s="49"/>
      <c r="Z87" s="40"/>
      <c r="AA87" s="49"/>
    </row>
    <row r="88" spans="1:27" ht="15.6">
      <c r="A88" s="9" t="s">
        <v>275</v>
      </c>
      <c r="B88" s="39" t="s">
        <v>14</v>
      </c>
      <c r="C88" s="8"/>
      <c r="D88" s="8" t="s">
        <v>0</v>
      </c>
      <c r="E88" s="45">
        <v>1613.6824550360675</v>
      </c>
      <c r="F88" s="40"/>
      <c r="G88" s="49"/>
      <c r="H88" s="40">
        <v>20</v>
      </c>
      <c r="I88" s="49">
        <f>((($H$2+2)*($H$2+4)*($H$2+2-2*H88))/(2*($H$2+2*H88)*($H$2+4*H88))+(($H$2+1)-H88+1))*$H$1</f>
        <v>20.261777586947186</v>
      </c>
      <c r="J88" s="40"/>
      <c r="K88" s="49"/>
      <c r="L88" s="40"/>
      <c r="M88" s="49"/>
      <c r="N88" s="6"/>
      <c r="O88" s="49"/>
      <c r="P88" s="40"/>
      <c r="Q88" s="49"/>
      <c r="R88" s="40"/>
      <c r="S88" s="49"/>
      <c r="T88" s="40"/>
      <c r="U88" s="49"/>
      <c r="V88" s="40"/>
      <c r="W88" s="49"/>
      <c r="X88" s="40"/>
      <c r="Y88" s="49"/>
      <c r="Z88" s="40"/>
      <c r="AA88" s="49"/>
    </row>
    <row r="89" spans="1:27" ht="15.6">
      <c r="A89" s="14" t="s">
        <v>170</v>
      </c>
      <c r="B89" s="39"/>
      <c r="C89" s="39"/>
      <c r="D89" s="8" t="s">
        <v>1</v>
      </c>
      <c r="E89" s="45">
        <v>1438</v>
      </c>
      <c r="F89" s="40"/>
      <c r="G89" s="49"/>
      <c r="H89" s="40"/>
      <c r="I89" s="49"/>
      <c r="J89" s="40"/>
      <c r="K89" s="49"/>
      <c r="L89" s="40"/>
      <c r="M89" s="49"/>
      <c r="N89" s="6"/>
      <c r="O89" s="49"/>
      <c r="P89" s="40"/>
      <c r="Q89" s="49"/>
      <c r="R89" s="40"/>
      <c r="S89" s="49"/>
      <c r="T89" s="40"/>
      <c r="U89" s="49"/>
      <c r="V89" s="40"/>
      <c r="W89" s="49"/>
      <c r="X89" s="40"/>
      <c r="Y89" s="49"/>
      <c r="Z89" s="40"/>
      <c r="AA89" s="49"/>
    </row>
    <row r="90" spans="1:27" ht="15.6">
      <c r="A90" s="9" t="s">
        <v>267</v>
      </c>
      <c r="B90" s="39"/>
      <c r="C90" s="8"/>
      <c r="D90" s="8" t="s">
        <v>241</v>
      </c>
      <c r="E90" s="45">
        <v>1131.3475433142012</v>
      </c>
      <c r="F90" s="40"/>
      <c r="G90" s="49"/>
      <c r="H90" s="40"/>
      <c r="I90" s="49"/>
      <c r="J90" s="40"/>
      <c r="K90" s="49"/>
      <c r="L90" s="40"/>
      <c r="M90" s="49"/>
      <c r="N90" s="6"/>
      <c r="O90" s="49"/>
      <c r="P90" s="40"/>
      <c r="Q90" s="49"/>
      <c r="R90" s="40"/>
      <c r="S90" s="49"/>
      <c r="T90" s="40"/>
      <c r="U90" s="49"/>
      <c r="V90" s="40"/>
      <c r="W90" s="49"/>
      <c r="X90" s="40"/>
      <c r="Y90" s="49"/>
      <c r="Z90" s="40"/>
      <c r="AA90" s="49"/>
    </row>
    <row r="91" spans="1:27" ht="15.6">
      <c r="A91" s="9" t="s">
        <v>205</v>
      </c>
      <c r="B91" s="85"/>
      <c r="C91" s="17"/>
      <c r="D91" s="39" t="s">
        <v>206</v>
      </c>
      <c r="E91" s="45">
        <v>1205.0379611379888</v>
      </c>
      <c r="F91" s="40"/>
      <c r="G91" s="50"/>
      <c r="H91" s="40"/>
      <c r="I91" s="50"/>
      <c r="J91" s="40"/>
      <c r="K91" s="50"/>
      <c r="L91" s="40"/>
      <c r="M91" s="50"/>
      <c r="N91" s="6"/>
      <c r="O91" s="50"/>
      <c r="P91" s="40"/>
      <c r="Q91" s="50"/>
      <c r="R91" s="40"/>
      <c r="S91" s="49"/>
      <c r="T91" s="40"/>
      <c r="U91" s="49"/>
      <c r="V91" s="40"/>
      <c r="W91" s="50"/>
      <c r="X91" s="40"/>
      <c r="Y91" s="50"/>
      <c r="Z91" s="6"/>
      <c r="AA91" s="50"/>
    </row>
    <row r="92" spans="1:27" ht="15.6">
      <c r="A92" s="9" t="s">
        <v>299</v>
      </c>
      <c r="B92" s="39"/>
      <c r="C92" s="8"/>
      <c r="D92" s="8" t="s">
        <v>1</v>
      </c>
      <c r="E92" s="45">
        <v>1174.8690735622724</v>
      </c>
      <c r="F92" s="40"/>
      <c r="G92" s="49"/>
      <c r="H92" s="40"/>
      <c r="I92" s="49"/>
      <c r="J92" s="40"/>
      <c r="K92" s="49"/>
      <c r="L92" s="40"/>
      <c r="M92" s="49"/>
      <c r="N92" s="6"/>
      <c r="O92" s="49"/>
      <c r="P92" s="40"/>
      <c r="Q92" s="49"/>
      <c r="R92" s="40"/>
      <c r="S92" s="49"/>
      <c r="T92" s="40"/>
      <c r="U92" s="49"/>
      <c r="V92" s="40"/>
      <c r="W92" s="49"/>
      <c r="X92" s="40"/>
      <c r="Y92" s="49"/>
      <c r="Z92" s="40"/>
      <c r="AA92" s="49"/>
    </row>
    <row r="93" spans="1:27" ht="15.6">
      <c r="A93" s="9" t="s">
        <v>347</v>
      </c>
      <c r="B93" s="39"/>
      <c r="C93" s="8"/>
      <c r="D93" s="8" t="s">
        <v>0</v>
      </c>
      <c r="E93" s="45">
        <v>1416</v>
      </c>
      <c r="F93" s="40"/>
      <c r="G93" s="49"/>
      <c r="H93" s="40"/>
      <c r="I93" s="49"/>
      <c r="J93" s="40"/>
      <c r="K93" s="49"/>
      <c r="L93" s="40"/>
      <c r="M93" s="49"/>
      <c r="N93" s="6"/>
      <c r="O93" s="49"/>
      <c r="P93" s="40"/>
      <c r="Q93" s="49"/>
      <c r="R93" s="40"/>
      <c r="S93" s="49"/>
      <c r="T93" s="40"/>
      <c r="U93" s="49"/>
      <c r="V93" s="40"/>
      <c r="W93" s="49"/>
      <c r="X93" s="40"/>
      <c r="Y93" s="49"/>
      <c r="Z93" s="40"/>
      <c r="AA93" s="49"/>
    </row>
    <row r="94" spans="1:27" ht="15.6">
      <c r="A94" s="9" t="s">
        <v>374</v>
      </c>
      <c r="B94" s="39"/>
      <c r="C94" s="8"/>
      <c r="D94" s="8" t="s">
        <v>0</v>
      </c>
      <c r="E94" s="45">
        <v>1340.873077010225</v>
      </c>
      <c r="F94" s="40">
        <v>16</v>
      </c>
      <c r="G94" s="49">
        <f>((($F$2+2)*($F$2+4)*($F$2+2-2*F94))/(2*($F$2+2*F94)*($F$2+4*F94))+(($F$2+1)-F94+1))*$F$1</f>
        <v>12.914619164619165</v>
      </c>
      <c r="H94" s="40">
        <v>34</v>
      </c>
      <c r="I94" s="49">
        <f>((($H$2+2)*($H$2+4)*($H$2+2-2*H94))/(2*($H$2+2*H94)*($H$2+4*H94))+(($H$2+1)-H94+1))*$H$1</f>
        <v>8.6260613170091585</v>
      </c>
      <c r="J94" s="40"/>
      <c r="K94" s="49"/>
      <c r="L94" s="40"/>
      <c r="M94" s="49"/>
      <c r="N94" s="6"/>
      <c r="O94" s="49"/>
      <c r="P94" s="40"/>
      <c r="Q94" s="49"/>
      <c r="R94" s="40"/>
      <c r="S94" s="49"/>
      <c r="T94" s="40"/>
      <c r="U94" s="49"/>
      <c r="V94" s="40"/>
      <c r="W94" s="49"/>
      <c r="X94" s="40"/>
      <c r="Y94" s="49"/>
      <c r="Z94" s="40"/>
      <c r="AA94" s="49"/>
    </row>
    <row r="95" spans="1:27" ht="15.6">
      <c r="A95" s="9" t="s">
        <v>57</v>
      </c>
      <c r="B95" s="39"/>
      <c r="C95" s="8">
        <v>4</v>
      </c>
      <c r="D95" s="8" t="s">
        <v>17</v>
      </c>
      <c r="E95" s="45">
        <v>1200</v>
      </c>
      <c r="F95" s="40"/>
      <c r="G95" s="49"/>
      <c r="H95" s="40"/>
      <c r="I95" s="49"/>
      <c r="J95" s="40"/>
      <c r="K95" s="49"/>
      <c r="L95" s="40"/>
      <c r="M95" s="49"/>
      <c r="N95" s="6"/>
      <c r="O95" s="49"/>
      <c r="P95" s="40"/>
      <c r="Q95" s="49"/>
      <c r="R95" s="40"/>
      <c r="S95" s="49"/>
      <c r="T95" s="40"/>
      <c r="U95" s="49"/>
      <c r="V95" s="40"/>
      <c r="W95" s="49"/>
      <c r="X95" s="40"/>
      <c r="Y95" s="49"/>
      <c r="Z95" s="40"/>
      <c r="AA95" s="49"/>
    </row>
    <row r="96" spans="1:27" ht="15.6">
      <c r="A96" s="9" t="s">
        <v>58</v>
      </c>
      <c r="B96" s="39" t="s">
        <v>14</v>
      </c>
      <c r="C96" s="8" t="s">
        <v>6</v>
      </c>
      <c r="D96" s="8" t="s">
        <v>3</v>
      </c>
      <c r="E96" s="45">
        <v>2200</v>
      </c>
      <c r="F96" s="40"/>
      <c r="G96" s="49"/>
      <c r="H96" s="40"/>
      <c r="I96" s="49"/>
      <c r="J96" s="40"/>
      <c r="K96" s="49"/>
      <c r="L96" s="40"/>
      <c r="M96" s="49"/>
      <c r="N96" s="6"/>
      <c r="O96" s="49"/>
      <c r="P96" s="40"/>
      <c r="Q96" s="49"/>
      <c r="R96" s="40"/>
      <c r="S96" s="49"/>
      <c r="T96" s="40"/>
      <c r="U96" s="49"/>
      <c r="V96" s="40"/>
      <c r="W96" s="49"/>
      <c r="X96" s="40"/>
      <c r="Y96" s="49"/>
      <c r="Z96" s="40"/>
      <c r="AA96" s="49"/>
    </row>
    <row r="97" spans="1:27" ht="15.6">
      <c r="A97" s="9" t="s">
        <v>178</v>
      </c>
      <c r="B97" s="39"/>
      <c r="C97" s="8"/>
      <c r="D97" s="8" t="s">
        <v>0</v>
      </c>
      <c r="E97" s="45">
        <v>1193.0232326107543</v>
      </c>
      <c r="F97" s="40"/>
      <c r="G97" s="49"/>
      <c r="H97" s="40"/>
      <c r="I97" s="49"/>
      <c r="J97" s="40"/>
      <c r="K97" s="49"/>
      <c r="L97" s="40"/>
      <c r="M97" s="49"/>
      <c r="N97" s="6"/>
      <c r="O97" s="49"/>
      <c r="P97" s="40"/>
      <c r="Q97" s="49"/>
      <c r="R97" s="40"/>
      <c r="S97" s="49"/>
      <c r="T97" s="40"/>
      <c r="U97" s="49"/>
      <c r="V97" s="40"/>
      <c r="W97" s="49"/>
      <c r="X97" s="40"/>
      <c r="Y97" s="49"/>
      <c r="Z97" s="40"/>
      <c r="AA97" s="49"/>
    </row>
    <row r="98" spans="1:27" s="21" customFormat="1" ht="15.6">
      <c r="A98" s="9" t="s">
        <v>324</v>
      </c>
      <c r="B98" s="85"/>
      <c r="C98" s="17"/>
      <c r="D98" s="39" t="s">
        <v>17</v>
      </c>
      <c r="E98" s="45">
        <v>1163</v>
      </c>
      <c r="F98" s="40"/>
      <c r="G98" s="50"/>
      <c r="H98" s="40"/>
      <c r="I98" s="50"/>
      <c r="J98" s="40"/>
      <c r="K98" s="50"/>
      <c r="L98" s="40"/>
      <c r="M98" s="50"/>
      <c r="N98" s="6"/>
      <c r="O98" s="50"/>
      <c r="P98" s="40"/>
      <c r="Q98" s="50"/>
      <c r="R98" s="40"/>
      <c r="S98" s="50"/>
      <c r="T98" s="40"/>
      <c r="U98" s="50"/>
      <c r="V98" s="40"/>
      <c r="W98" s="50"/>
      <c r="X98" s="40"/>
      <c r="Y98" s="50"/>
      <c r="Z98" s="6"/>
      <c r="AA98" s="50"/>
    </row>
    <row r="99" spans="1:27" s="21" customFormat="1" ht="15.6">
      <c r="A99" s="9" t="s">
        <v>59</v>
      </c>
      <c r="B99" s="39" t="s">
        <v>14</v>
      </c>
      <c r="C99" s="8"/>
      <c r="D99" s="8" t="s">
        <v>0</v>
      </c>
      <c r="E99" s="45">
        <v>1739.4917800953413</v>
      </c>
      <c r="F99" s="40">
        <v>6</v>
      </c>
      <c r="G99" s="49">
        <f>((($F$2+2)*($F$2+4)*($F$2+2-2*F99))/(2*($F$2+2*F99)*($F$2+4*F99))+(($F$2+1)-F99+1))*$F$1</f>
        <v>31.012262262262258</v>
      </c>
      <c r="H99" s="40">
        <v>6</v>
      </c>
      <c r="I99" s="49">
        <f>((($H$2+2)*($H$2+4)*($H$2+2-2*H99))/(2*($H$2+2*H99)*($H$2+4*H99))+(($H$2+1)-H99+1))*$H$1</f>
        <v>37.406764027385719</v>
      </c>
      <c r="J99" s="40"/>
      <c r="K99" s="49"/>
      <c r="L99" s="40"/>
      <c r="M99" s="49"/>
      <c r="N99" s="6"/>
      <c r="O99" s="49"/>
      <c r="P99" s="40"/>
      <c r="Q99" s="49"/>
      <c r="R99" s="40"/>
      <c r="S99" s="49"/>
      <c r="T99" s="40"/>
      <c r="U99" s="49"/>
      <c r="V99" s="40"/>
      <c r="W99" s="49"/>
      <c r="X99" s="40"/>
      <c r="Y99" s="49"/>
      <c r="Z99" s="40"/>
      <c r="AA99" s="49"/>
    </row>
    <row r="100" spans="1:27" s="21" customFormat="1" ht="15.6">
      <c r="A100" s="9" t="s">
        <v>60</v>
      </c>
      <c r="B100" s="39" t="s">
        <v>14</v>
      </c>
      <c r="C100" s="8"/>
      <c r="D100" s="8" t="s">
        <v>0</v>
      </c>
      <c r="E100" s="45">
        <v>1200</v>
      </c>
      <c r="F100" s="40"/>
      <c r="G100" s="49"/>
      <c r="H100" s="40"/>
      <c r="I100" s="49"/>
      <c r="J100" s="40"/>
      <c r="K100" s="49"/>
      <c r="L100" s="40"/>
      <c r="M100" s="49"/>
      <c r="N100" s="6"/>
      <c r="O100" s="49"/>
      <c r="P100" s="40"/>
      <c r="Q100" s="49"/>
      <c r="R100" s="40"/>
      <c r="S100" s="49"/>
      <c r="T100" s="40"/>
      <c r="U100" s="49"/>
      <c r="V100" s="40"/>
      <c r="W100" s="49"/>
      <c r="X100" s="40"/>
      <c r="Y100" s="49"/>
      <c r="Z100" s="40"/>
      <c r="AA100" s="49"/>
    </row>
    <row r="101" spans="1:27" s="21" customFormat="1" ht="15.6">
      <c r="A101" s="9" t="s">
        <v>61</v>
      </c>
      <c r="B101" s="39" t="s">
        <v>13</v>
      </c>
      <c r="C101" s="8" t="s">
        <v>8</v>
      </c>
      <c r="D101" s="8" t="s">
        <v>0</v>
      </c>
      <c r="E101" s="45">
        <v>1781.102852414245</v>
      </c>
      <c r="F101" s="40"/>
      <c r="G101" s="49"/>
      <c r="H101" s="40">
        <v>10</v>
      </c>
      <c r="I101" s="49">
        <f>((($H$2+2)*($H$2+4)*($H$2+2-2*H101))/(2*($H$2+2*H101)*($H$2+4*H101))+(($H$2+1)-H101+1))*$H$1</f>
        <v>31.11477359051425</v>
      </c>
      <c r="J101" s="40"/>
      <c r="K101" s="49"/>
      <c r="L101" s="40"/>
      <c r="M101" s="49"/>
      <c r="N101" s="6"/>
      <c r="O101" s="49"/>
      <c r="P101" s="40"/>
      <c r="Q101" s="49"/>
      <c r="R101" s="40"/>
      <c r="S101" s="49"/>
      <c r="T101" s="40"/>
      <c r="U101" s="49"/>
      <c r="V101" s="40"/>
      <c r="W101" s="49"/>
      <c r="X101" s="40"/>
      <c r="Y101" s="49"/>
      <c r="Z101" s="40"/>
      <c r="AA101" s="49"/>
    </row>
    <row r="102" spans="1:27" s="21" customFormat="1" ht="15.6">
      <c r="A102" s="9" t="s">
        <v>62</v>
      </c>
      <c r="B102" s="39"/>
      <c r="C102" s="8">
        <v>4</v>
      </c>
      <c r="D102" s="8" t="s">
        <v>17</v>
      </c>
      <c r="E102" s="45">
        <v>1262.2026921774611</v>
      </c>
      <c r="F102" s="40"/>
      <c r="G102" s="49"/>
      <c r="H102" s="40"/>
      <c r="I102" s="49"/>
      <c r="J102" s="40"/>
      <c r="K102" s="49"/>
      <c r="L102" s="40"/>
      <c r="M102" s="49"/>
      <c r="N102" s="6"/>
      <c r="O102" s="49"/>
      <c r="P102" s="40"/>
      <c r="Q102" s="49"/>
      <c r="R102" s="40"/>
      <c r="S102" s="49"/>
      <c r="T102" s="40"/>
      <c r="U102" s="49"/>
      <c r="V102" s="40"/>
      <c r="W102" s="49"/>
      <c r="X102" s="40"/>
      <c r="Y102" s="49"/>
      <c r="Z102" s="40"/>
      <c r="AA102" s="49"/>
    </row>
    <row r="103" spans="1:27" s="21" customFormat="1" ht="15.6">
      <c r="A103" s="9" t="s">
        <v>173</v>
      </c>
      <c r="B103" s="39"/>
      <c r="C103" s="8"/>
      <c r="D103" s="8" t="s">
        <v>5</v>
      </c>
      <c r="E103" s="45">
        <v>1288.5669693531909</v>
      </c>
      <c r="F103" s="40"/>
      <c r="G103" s="49"/>
      <c r="H103" s="40"/>
      <c r="I103" s="49"/>
      <c r="J103" s="40"/>
      <c r="K103" s="49"/>
      <c r="L103" s="40"/>
      <c r="M103" s="49"/>
      <c r="N103" s="6"/>
      <c r="O103" s="49"/>
      <c r="P103" s="40"/>
      <c r="Q103" s="49"/>
      <c r="R103" s="40"/>
      <c r="S103" s="49"/>
      <c r="T103" s="40"/>
      <c r="U103" s="49"/>
      <c r="V103" s="40"/>
      <c r="W103" s="49"/>
      <c r="X103" s="40"/>
      <c r="Y103" s="49"/>
      <c r="Z103" s="40"/>
      <c r="AA103" s="49"/>
    </row>
    <row r="104" spans="1:27" s="21" customFormat="1" ht="15.6">
      <c r="A104" s="9" t="s">
        <v>175</v>
      </c>
      <c r="B104" s="39"/>
      <c r="C104" s="8"/>
      <c r="D104" s="8" t="s">
        <v>5</v>
      </c>
      <c r="E104" s="45">
        <v>1266.6244382906211</v>
      </c>
      <c r="F104" s="40"/>
      <c r="G104" s="49"/>
      <c r="H104" s="40"/>
      <c r="I104" s="49"/>
      <c r="J104" s="40"/>
      <c r="K104" s="49"/>
      <c r="L104" s="40"/>
      <c r="M104" s="49"/>
      <c r="N104" s="6"/>
      <c r="O104" s="49"/>
      <c r="P104" s="40"/>
      <c r="Q104" s="49"/>
      <c r="R104" s="40"/>
      <c r="S104" s="49"/>
      <c r="T104" s="40"/>
      <c r="U104" s="49"/>
      <c r="V104" s="40"/>
      <c r="W104" s="49"/>
      <c r="X104" s="40"/>
      <c r="Y104" s="49"/>
      <c r="Z104" s="40"/>
      <c r="AA104" s="49"/>
    </row>
    <row r="105" spans="1:27" s="21" customFormat="1" ht="15.6">
      <c r="A105" s="9" t="s">
        <v>63</v>
      </c>
      <c r="B105" s="39"/>
      <c r="C105" s="8">
        <v>2</v>
      </c>
      <c r="D105" s="8" t="s">
        <v>1</v>
      </c>
      <c r="E105" s="45">
        <v>1488.7527384500913</v>
      </c>
      <c r="F105" s="40"/>
      <c r="G105" s="49"/>
      <c r="H105" s="40"/>
      <c r="I105" s="49"/>
      <c r="J105" s="40"/>
      <c r="K105" s="49"/>
      <c r="L105" s="40"/>
      <c r="M105" s="49"/>
      <c r="N105" s="6"/>
      <c r="O105" s="49"/>
      <c r="P105" s="40"/>
      <c r="Q105" s="49"/>
      <c r="R105" s="40"/>
      <c r="S105" s="49"/>
      <c r="T105" s="40"/>
      <c r="U105" s="49"/>
      <c r="V105" s="40"/>
      <c r="W105" s="49"/>
      <c r="X105" s="40"/>
      <c r="Y105" s="49"/>
      <c r="Z105" s="40"/>
      <c r="AA105" s="49"/>
    </row>
    <row r="106" spans="1:27" s="21" customFormat="1" ht="15.6">
      <c r="A106" s="9" t="s">
        <v>64</v>
      </c>
      <c r="B106" s="39"/>
      <c r="C106" s="8">
        <v>1</v>
      </c>
      <c r="D106" s="8" t="s">
        <v>4</v>
      </c>
      <c r="E106" s="45">
        <v>1711.2</v>
      </c>
      <c r="F106" s="40"/>
      <c r="G106" s="49"/>
      <c r="H106" s="40"/>
      <c r="I106" s="49"/>
      <c r="J106" s="40"/>
      <c r="K106" s="49"/>
      <c r="L106" s="40"/>
      <c r="M106" s="49"/>
      <c r="N106" s="6"/>
      <c r="O106" s="49"/>
      <c r="P106" s="40"/>
      <c r="Q106" s="49"/>
      <c r="R106" s="40"/>
      <c r="S106" s="49"/>
      <c r="T106" s="40"/>
      <c r="U106" s="49"/>
      <c r="V106" s="40"/>
      <c r="W106" s="49"/>
      <c r="X106" s="40"/>
      <c r="Y106" s="49"/>
      <c r="Z106" s="40"/>
      <c r="AA106" s="49"/>
    </row>
    <row r="107" spans="1:27" s="21" customFormat="1" ht="15.6">
      <c r="A107" s="9" t="s">
        <v>157</v>
      </c>
      <c r="B107" s="39"/>
      <c r="C107" s="8"/>
      <c r="D107" s="8" t="s">
        <v>17</v>
      </c>
      <c r="E107" s="45">
        <v>1253</v>
      </c>
      <c r="F107" s="40"/>
      <c r="G107" s="49"/>
      <c r="H107" s="40"/>
      <c r="I107" s="49"/>
      <c r="J107" s="40"/>
      <c r="K107" s="49"/>
      <c r="L107" s="40"/>
      <c r="M107" s="49"/>
      <c r="N107" s="6"/>
      <c r="O107" s="49"/>
      <c r="P107" s="40"/>
      <c r="Q107" s="49"/>
      <c r="R107" s="40"/>
      <c r="S107" s="49"/>
      <c r="T107" s="40"/>
      <c r="U107" s="49"/>
      <c r="V107" s="40"/>
      <c r="W107" s="49"/>
      <c r="X107" s="40"/>
      <c r="Y107" s="49"/>
      <c r="Z107" s="40"/>
      <c r="AA107" s="49"/>
    </row>
    <row r="108" spans="1:27" s="21" customFormat="1" ht="15.6">
      <c r="A108" s="9" t="s">
        <v>236</v>
      </c>
      <c r="B108" s="39"/>
      <c r="C108" s="8"/>
      <c r="D108" s="8" t="s">
        <v>17</v>
      </c>
      <c r="E108" s="45">
        <v>1376.1032521769525</v>
      </c>
      <c r="F108" s="40"/>
      <c r="G108" s="49"/>
      <c r="H108" s="40"/>
      <c r="I108" s="49"/>
      <c r="J108" s="40"/>
      <c r="K108" s="49"/>
      <c r="L108" s="40"/>
      <c r="M108" s="49"/>
      <c r="N108" s="6"/>
      <c r="O108" s="49"/>
      <c r="P108" s="40"/>
      <c r="Q108" s="49"/>
      <c r="R108" s="40"/>
      <c r="S108" s="49"/>
      <c r="T108" s="40"/>
      <c r="U108" s="49"/>
      <c r="V108" s="40"/>
      <c r="W108" s="49"/>
      <c r="X108" s="40"/>
      <c r="Y108" s="49"/>
      <c r="Z108" s="40"/>
      <c r="AA108" s="49"/>
    </row>
    <row r="109" spans="1:27" s="21" customFormat="1" ht="15.6">
      <c r="A109" s="9" t="s">
        <v>304</v>
      </c>
      <c r="B109" s="39"/>
      <c r="C109" s="8"/>
      <c r="D109" s="8" t="s">
        <v>1</v>
      </c>
      <c r="E109" s="45">
        <v>1217.375567034172</v>
      </c>
      <c r="F109" s="40"/>
      <c r="G109" s="49"/>
      <c r="H109" s="40"/>
      <c r="I109" s="49"/>
      <c r="J109" s="40"/>
      <c r="K109" s="49"/>
      <c r="L109" s="40"/>
      <c r="M109" s="49"/>
      <c r="N109" s="6"/>
      <c r="O109" s="49"/>
      <c r="P109" s="40"/>
      <c r="Q109" s="49"/>
      <c r="R109" s="40"/>
      <c r="S109" s="49"/>
      <c r="T109" s="40"/>
      <c r="U109" s="49"/>
      <c r="V109" s="40"/>
      <c r="W109" s="49"/>
      <c r="X109" s="40"/>
      <c r="Y109" s="49"/>
      <c r="Z109" s="40"/>
      <c r="AA109" s="49"/>
    </row>
    <row r="110" spans="1:27" s="21" customFormat="1" ht="15.6">
      <c r="A110" s="9" t="s">
        <v>249</v>
      </c>
      <c r="B110" s="39"/>
      <c r="C110" s="8"/>
      <c r="D110" s="8" t="s">
        <v>241</v>
      </c>
      <c r="E110" s="45">
        <v>1189</v>
      </c>
      <c r="F110" s="40"/>
      <c r="G110" s="49"/>
      <c r="H110" s="40"/>
      <c r="I110" s="49"/>
      <c r="J110" s="40"/>
      <c r="K110" s="49"/>
      <c r="L110" s="40"/>
      <c r="M110" s="49"/>
      <c r="N110" s="6"/>
      <c r="O110" s="49"/>
      <c r="P110" s="40"/>
      <c r="Q110" s="49"/>
      <c r="R110" s="40"/>
      <c r="S110" s="49"/>
      <c r="T110" s="40"/>
      <c r="U110" s="49"/>
      <c r="V110" s="40"/>
      <c r="W110" s="49"/>
      <c r="X110" s="40"/>
      <c r="Y110" s="49"/>
      <c r="Z110" s="40"/>
      <c r="AA110" s="49"/>
    </row>
    <row r="111" spans="1:27" s="21" customFormat="1" ht="15.6">
      <c r="A111" s="9" t="s">
        <v>301</v>
      </c>
      <c r="B111" s="39"/>
      <c r="C111" s="8"/>
      <c r="D111" s="8" t="s">
        <v>5</v>
      </c>
      <c r="E111" s="45">
        <v>1204.4798836482889</v>
      </c>
      <c r="F111" s="40"/>
      <c r="G111" s="49"/>
      <c r="H111" s="40"/>
      <c r="I111" s="49"/>
      <c r="J111" s="40"/>
      <c r="K111" s="49"/>
      <c r="L111" s="40"/>
      <c r="M111" s="49"/>
      <c r="N111" s="6"/>
      <c r="O111" s="49"/>
      <c r="P111" s="40"/>
      <c r="Q111" s="49"/>
      <c r="R111" s="40"/>
      <c r="S111" s="49"/>
      <c r="T111" s="40"/>
      <c r="U111" s="49"/>
      <c r="V111" s="40"/>
      <c r="W111" s="49"/>
      <c r="X111" s="40"/>
      <c r="Y111" s="49"/>
      <c r="Z111" s="40"/>
      <c r="AA111" s="49"/>
    </row>
    <row r="112" spans="1:27" s="21" customFormat="1" ht="15.6">
      <c r="A112" s="9" t="s">
        <v>65</v>
      </c>
      <c r="B112" s="39"/>
      <c r="C112" s="8">
        <v>4</v>
      </c>
      <c r="D112" s="8" t="s">
        <v>2</v>
      </c>
      <c r="E112" s="45">
        <v>1200</v>
      </c>
      <c r="F112" s="40"/>
      <c r="G112" s="49"/>
      <c r="H112" s="40"/>
      <c r="I112" s="49"/>
      <c r="J112" s="40"/>
      <c r="K112" s="49"/>
      <c r="L112" s="40"/>
      <c r="M112" s="49"/>
      <c r="N112" s="6"/>
      <c r="O112" s="49"/>
      <c r="P112" s="40"/>
      <c r="Q112" s="49"/>
      <c r="R112" s="40"/>
      <c r="S112" s="49"/>
      <c r="T112" s="40"/>
      <c r="U112" s="49"/>
      <c r="V112" s="40"/>
      <c r="W112" s="49"/>
      <c r="X112" s="40"/>
      <c r="Y112" s="49"/>
      <c r="Z112" s="40"/>
      <c r="AA112" s="49"/>
    </row>
    <row r="113" spans="1:27" s="21" customFormat="1" ht="15.6">
      <c r="A113" s="9" t="s">
        <v>254</v>
      </c>
      <c r="B113" s="39" t="s">
        <v>13</v>
      </c>
      <c r="C113" s="8" t="s">
        <v>6</v>
      </c>
      <c r="D113" s="8" t="s">
        <v>0</v>
      </c>
      <c r="E113" s="45">
        <v>1729</v>
      </c>
      <c r="F113" s="40"/>
      <c r="G113" s="49"/>
      <c r="H113" s="40"/>
      <c r="I113" s="49"/>
      <c r="J113" s="40"/>
      <c r="K113" s="49"/>
      <c r="L113" s="40"/>
      <c r="M113" s="49"/>
      <c r="N113" s="6"/>
      <c r="O113" s="49"/>
      <c r="P113" s="40"/>
      <c r="Q113" s="49"/>
      <c r="R113" s="40"/>
      <c r="S113" s="49"/>
      <c r="T113" s="40"/>
      <c r="U113" s="49"/>
      <c r="V113" s="40"/>
      <c r="W113" s="49"/>
      <c r="X113" s="40"/>
      <c r="Y113" s="49"/>
      <c r="Z113" s="40"/>
      <c r="AA113" s="49"/>
    </row>
    <row r="114" spans="1:27" s="21" customFormat="1" ht="15.6">
      <c r="A114" s="9" t="s">
        <v>66</v>
      </c>
      <c r="B114" s="39" t="s">
        <v>14</v>
      </c>
      <c r="C114" s="8" t="s">
        <v>8</v>
      </c>
      <c r="D114" s="8" t="s">
        <v>0</v>
      </c>
      <c r="E114" s="45">
        <v>2222.4461372113201</v>
      </c>
      <c r="F114" s="40"/>
      <c r="G114" s="49"/>
      <c r="H114" s="40"/>
      <c r="I114" s="49"/>
      <c r="J114" s="40"/>
      <c r="K114" s="49"/>
      <c r="L114" s="40"/>
      <c r="M114" s="49"/>
      <c r="N114" s="6"/>
      <c r="O114" s="49"/>
      <c r="P114" s="40"/>
      <c r="Q114" s="49"/>
      <c r="R114" s="40"/>
      <c r="S114" s="49"/>
      <c r="T114" s="40"/>
      <c r="U114" s="49"/>
      <c r="V114" s="40"/>
      <c r="W114" s="49"/>
      <c r="X114" s="40"/>
      <c r="Y114" s="49"/>
      <c r="Z114" s="40"/>
      <c r="AA114" s="49"/>
    </row>
    <row r="115" spans="1:27" s="21" customFormat="1" ht="15.6">
      <c r="A115" s="9" t="s">
        <v>67</v>
      </c>
      <c r="B115" s="39"/>
      <c r="C115" s="8">
        <v>4</v>
      </c>
      <c r="D115" s="8" t="s">
        <v>5</v>
      </c>
      <c r="E115" s="45">
        <v>1200</v>
      </c>
      <c r="F115" s="40"/>
      <c r="G115" s="49"/>
      <c r="H115" s="40"/>
      <c r="I115" s="49"/>
      <c r="J115" s="40"/>
      <c r="K115" s="49"/>
      <c r="L115" s="40"/>
      <c r="M115" s="49"/>
      <c r="N115" s="6"/>
      <c r="O115" s="49"/>
      <c r="P115" s="40"/>
      <c r="Q115" s="49"/>
      <c r="R115" s="40"/>
      <c r="S115" s="49"/>
      <c r="T115" s="40"/>
      <c r="U115" s="49"/>
      <c r="V115" s="40"/>
      <c r="W115" s="49"/>
      <c r="X115" s="40"/>
      <c r="Y115" s="49"/>
      <c r="Z115" s="40"/>
      <c r="AA115" s="49"/>
    </row>
    <row r="116" spans="1:27" s="21" customFormat="1" ht="15.6">
      <c r="A116" s="9" t="s">
        <v>352</v>
      </c>
      <c r="B116" s="104" t="s">
        <v>14</v>
      </c>
      <c r="C116" s="17"/>
      <c r="D116" s="39" t="s">
        <v>0</v>
      </c>
      <c r="E116" s="45">
        <v>1628</v>
      </c>
      <c r="F116" s="40"/>
      <c r="G116" s="49"/>
      <c r="H116" s="40"/>
      <c r="I116" s="50"/>
      <c r="J116" s="40"/>
      <c r="K116" s="50"/>
      <c r="L116" s="40"/>
      <c r="M116" s="49"/>
      <c r="N116" s="6"/>
      <c r="O116" s="49"/>
      <c r="P116" s="40"/>
      <c r="Q116" s="49"/>
      <c r="R116" s="40"/>
      <c r="S116" s="49"/>
      <c r="T116" s="40"/>
      <c r="U116" s="49"/>
      <c r="V116" s="40"/>
      <c r="W116" s="49"/>
      <c r="X116" s="40"/>
      <c r="Y116" s="50"/>
      <c r="Z116" s="6"/>
      <c r="AA116" s="50"/>
    </row>
    <row r="117" spans="1:27" s="21" customFormat="1" ht="15.6">
      <c r="A117" s="9" t="s">
        <v>244</v>
      </c>
      <c r="B117" s="39"/>
      <c r="C117" s="8"/>
      <c r="D117" s="8" t="s">
        <v>5</v>
      </c>
      <c r="E117" s="45">
        <v>1214.6123719224829</v>
      </c>
      <c r="F117" s="40"/>
      <c r="G117" s="49"/>
      <c r="H117" s="40"/>
      <c r="I117" s="49"/>
      <c r="J117" s="40"/>
      <c r="K117" s="49"/>
      <c r="L117" s="40"/>
      <c r="M117" s="49"/>
      <c r="N117" s="6"/>
      <c r="O117" s="49"/>
      <c r="P117" s="40"/>
      <c r="Q117" s="49"/>
      <c r="R117" s="40"/>
      <c r="S117" s="49"/>
      <c r="T117" s="40"/>
      <c r="U117" s="49"/>
      <c r="V117" s="40"/>
      <c r="W117" s="49"/>
      <c r="X117" s="40"/>
      <c r="Y117" s="49"/>
      <c r="Z117" s="40"/>
      <c r="AA117" s="49"/>
    </row>
    <row r="118" spans="1:27" s="21" customFormat="1" ht="15.6">
      <c r="A118" s="9" t="s">
        <v>258</v>
      </c>
      <c r="B118" s="39"/>
      <c r="C118" s="8"/>
      <c r="D118" s="8" t="s">
        <v>1</v>
      </c>
      <c r="E118" s="45">
        <v>1570.9981530820362</v>
      </c>
      <c r="F118" s="40"/>
      <c r="G118" s="49"/>
      <c r="H118" s="40"/>
      <c r="I118" s="49"/>
      <c r="J118" s="40"/>
      <c r="K118" s="49"/>
      <c r="L118" s="40"/>
      <c r="M118" s="49"/>
      <c r="N118" s="6"/>
      <c r="O118" s="49"/>
      <c r="P118" s="40"/>
      <c r="Q118" s="49"/>
      <c r="R118" s="40"/>
      <c r="S118" s="49"/>
      <c r="T118" s="40"/>
      <c r="U118" s="49"/>
      <c r="V118" s="40"/>
      <c r="W118" s="49"/>
      <c r="X118" s="40"/>
      <c r="Y118" s="49"/>
      <c r="Z118" s="40"/>
      <c r="AA118" s="49"/>
    </row>
    <row r="119" spans="1:27" s="21" customFormat="1" ht="15.6">
      <c r="A119" s="9" t="s">
        <v>259</v>
      </c>
      <c r="B119" s="39"/>
      <c r="C119" s="8"/>
      <c r="D119" s="8" t="s">
        <v>1</v>
      </c>
      <c r="E119" s="45">
        <v>1206.8434855457426</v>
      </c>
      <c r="F119" s="40"/>
      <c r="G119" s="49"/>
      <c r="H119" s="40"/>
      <c r="I119" s="49"/>
      <c r="J119" s="40"/>
      <c r="K119" s="49"/>
      <c r="L119" s="40"/>
      <c r="M119" s="49"/>
      <c r="N119" s="6"/>
      <c r="O119" s="49"/>
      <c r="P119" s="40"/>
      <c r="Q119" s="49"/>
      <c r="R119" s="40"/>
      <c r="S119" s="49"/>
      <c r="T119" s="40"/>
      <c r="U119" s="49"/>
      <c r="V119" s="40"/>
      <c r="W119" s="49"/>
      <c r="X119" s="40"/>
      <c r="Y119" s="49"/>
      <c r="Z119" s="40"/>
      <c r="AA119" s="49"/>
    </row>
    <row r="120" spans="1:27" s="21" customFormat="1" ht="15.6">
      <c r="A120" s="9" t="s">
        <v>194</v>
      </c>
      <c r="B120" s="39"/>
      <c r="C120" s="8"/>
      <c r="D120" s="8" t="s">
        <v>5</v>
      </c>
      <c r="E120" s="45">
        <v>1570</v>
      </c>
      <c r="F120" s="40"/>
      <c r="G120" s="49"/>
      <c r="H120" s="40"/>
      <c r="I120" s="49"/>
      <c r="J120" s="40"/>
      <c r="K120" s="49"/>
      <c r="L120" s="40"/>
      <c r="M120" s="49"/>
      <c r="N120" s="6"/>
      <c r="O120" s="49"/>
      <c r="P120" s="40"/>
      <c r="Q120" s="49"/>
      <c r="R120" s="40"/>
      <c r="S120" s="49"/>
      <c r="T120" s="40"/>
      <c r="U120" s="49"/>
      <c r="V120" s="40"/>
      <c r="W120" s="49"/>
      <c r="X120" s="40"/>
      <c r="Y120" s="49"/>
      <c r="Z120" s="40"/>
      <c r="AA120" s="49"/>
    </row>
    <row r="121" spans="1:27" s="21" customFormat="1" ht="15.6">
      <c r="A121" s="9" t="s">
        <v>68</v>
      </c>
      <c r="B121" s="39"/>
      <c r="C121" s="8" t="s">
        <v>6</v>
      </c>
      <c r="D121" s="8" t="s">
        <v>1</v>
      </c>
      <c r="E121" s="45">
        <v>2000</v>
      </c>
      <c r="F121" s="40"/>
      <c r="G121" s="49"/>
      <c r="H121" s="40"/>
      <c r="I121" s="49"/>
      <c r="J121" s="40"/>
      <c r="K121" s="49"/>
      <c r="L121" s="40"/>
      <c r="M121" s="49"/>
      <c r="N121" s="6"/>
      <c r="O121" s="49"/>
      <c r="P121" s="40"/>
      <c r="Q121" s="49"/>
      <c r="R121" s="40"/>
      <c r="S121" s="49"/>
      <c r="T121" s="40"/>
      <c r="U121" s="49"/>
      <c r="V121" s="40"/>
      <c r="W121" s="49"/>
      <c r="X121" s="40"/>
      <c r="Y121" s="49"/>
      <c r="Z121" s="40"/>
      <c r="AA121" s="49"/>
    </row>
    <row r="122" spans="1:27" s="21" customFormat="1" ht="15.6">
      <c r="A122" s="9" t="s">
        <v>69</v>
      </c>
      <c r="B122" s="39" t="s">
        <v>14</v>
      </c>
      <c r="C122" s="8" t="s">
        <v>8</v>
      </c>
      <c r="D122" s="8" t="s">
        <v>0</v>
      </c>
      <c r="E122" s="45">
        <v>1804.1289075092038</v>
      </c>
      <c r="F122" s="40"/>
      <c r="G122" s="49"/>
      <c r="H122" s="40">
        <v>4</v>
      </c>
      <c r="I122" s="49">
        <f>((($H$2+2)*($H$2+4)*($H$2+2-2*H122))/(2*($H$2+2*H122)*($H$2+4*H122))+(($H$2+1)-H122+1))*$H$1</f>
        <v>41.526028343654964</v>
      </c>
      <c r="J122" s="40"/>
      <c r="K122" s="49"/>
      <c r="L122" s="40"/>
      <c r="M122" s="49"/>
      <c r="N122" s="6"/>
      <c r="O122" s="49"/>
      <c r="P122" s="40"/>
      <c r="Q122" s="49"/>
      <c r="R122" s="40"/>
      <c r="S122" s="49"/>
      <c r="T122" s="40"/>
      <c r="U122" s="49"/>
      <c r="V122" s="40"/>
      <c r="W122" s="49"/>
      <c r="X122" s="40"/>
      <c r="Y122" s="49"/>
      <c r="Z122" s="40"/>
      <c r="AA122" s="49"/>
    </row>
    <row r="123" spans="1:27" s="21" customFormat="1" ht="15.6">
      <c r="A123" s="9" t="s">
        <v>327</v>
      </c>
      <c r="B123" s="39"/>
      <c r="C123" s="8"/>
      <c r="D123" s="8" t="s">
        <v>0</v>
      </c>
      <c r="E123" s="45">
        <v>1540.9737384595514</v>
      </c>
      <c r="F123" s="40"/>
      <c r="G123" s="49"/>
      <c r="H123" s="40"/>
      <c r="I123" s="49"/>
      <c r="J123" s="40"/>
      <c r="K123" s="49"/>
      <c r="L123" s="40"/>
      <c r="M123" s="49"/>
      <c r="N123" s="6"/>
      <c r="O123" s="49"/>
      <c r="P123" s="40"/>
      <c r="Q123" s="49"/>
      <c r="R123" s="40"/>
      <c r="S123" s="49"/>
      <c r="T123" s="40"/>
      <c r="U123" s="49"/>
      <c r="V123" s="40"/>
      <c r="W123" s="49"/>
      <c r="X123" s="40"/>
      <c r="Y123" s="49"/>
      <c r="Z123" s="40"/>
      <c r="AA123" s="49"/>
    </row>
    <row r="124" spans="1:27" s="21" customFormat="1" ht="15.6">
      <c r="A124" s="9" t="s">
        <v>268</v>
      </c>
      <c r="B124" s="39"/>
      <c r="C124" s="8"/>
      <c r="D124" s="8" t="s">
        <v>1</v>
      </c>
      <c r="E124" s="45">
        <v>1289.4329689581571</v>
      </c>
      <c r="F124" s="40">
        <v>15</v>
      </c>
      <c r="G124" s="49">
        <f>((($F$2+2)*($F$2+4)*($F$2+2-2*F124))/(2*($F$2+2*F124)*($F$2+4*F124))+(($F$2+1)-F124+1))*$F$1</f>
        <v>14.431097764431097</v>
      </c>
      <c r="H124" s="40"/>
      <c r="I124" s="49"/>
      <c r="J124" s="40"/>
      <c r="K124" s="49"/>
      <c r="L124" s="40"/>
      <c r="M124" s="49"/>
      <c r="N124" s="6"/>
      <c r="O124" s="49"/>
      <c r="P124" s="40"/>
      <c r="Q124" s="49"/>
      <c r="R124" s="40"/>
      <c r="S124" s="49"/>
      <c r="T124" s="40"/>
      <c r="U124" s="49"/>
      <c r="V124" s="40"/>
      <c r="W124" s="49"/>
      <c r="X124" s="40"/>
      <c r="Y124" s="49"/>
      <c r="Z124" s="40"/>
      <c r="AA124" s="49"/>
    </row>
    <row r="125" spans="1:27" s="21" customFormat="1" ht="15.6">
      <c r="A125" s="14" t="s">
        <v>172</v>
      </c>
      <c r="B125" s="39"/>
      <c r="C125" s="39"/>
      <c r="D125" s="8" t="s">
        <v>1</v>
      </c>
      <c r="E125" s="45">
        <v>1255.1262931087067</v>
      </c>
      <c r="F125" s="40"/>
      <c r="G125" s="49"/>
      <c r="H125" s="40"/>
      <c r="I125" s="49"/>
      <c r="J125" s="40"/>
      <c r="K125" s="49"/>
      <c r="L125" s="40"/>
      <c r="M125" s="49"/>
      <c r="N125" s="6"/>
      <c r="O125" s="49"/>
      <c r="P125" s="40"/>
      <c r="Q125" s="49"/>
      <c r="R125" s="40"/>
      <c r="S125" s="49"/>
      <c r="T125" s="40"/>
      <c r="U125" s="49"/>
      <c r="V125" s="40"/>
      <c r="W125" s="49"/>
      <c r="X125" s="40"/>
      <c r="Y125" s="49"/>
      <c r="Z125" s="40"/>
      <c r="AA125" s="49"/>
    </row>
    <row r="126" spans="1:27" s="21" customFormat="1" ht="15.6">
      <c r="A126" s="9" t="s">
        <v>328</v>
      </c>
      <c r="B126" s="39"/>
      <c r="C126" s="8"/>
      <c r="D126" s="8" t="s">
        <v>0</v>
      </c>
      <c r="E126" s="45">
        <v>1413.7677637597983</v>
      </c>
      <c r="F126" s="40"/>
      <c r="G126" s="49"/>
      <c r="H126" s="40"/>
      <c r="I126" s="49"/>
      <c r="J126" s="40"/>
      <c r="K126" s="49"/>
      <c r="L126" s="40"/>
      <c r="M126" s="49"/>
      <c r="N126" s="6"/>
      <c r="O126" s="49"/>
      <c r="P126" s="40"/>
      <c r="Q126" s="49"/>
      <c r="R126" s="40"/>
      <c r="S126" s="49"/>
      <c r="T126" s="40"/>
      <c r="U126" s="49"/>
      <c r="V126" s="40"/>
      <c r="W126" s="49"/>
      <c r="X126" s="40"/>
      <c r="Y126" s="49"/>
      <c r="Z126" s="40"/>
      <c r="AA126" s="49"/>
    </row>
    <row r="127" spans="1:27" s="21" customFormat="1" ht="15.6">
      <c r="A127" s="9" t="s">
        <v>70</v>
      </c>
      <c r="B127" s="39"/>
      <c r="C127" s="8">
        <v>2</v>
      </c>
      <c r="D127" s="8" t="s">
        <v>0</v>
      </c>
      <c r="E127" s="45">
        <v>1600</v>
      </c>
      <c r="F127" s="40"/>
      <c r="G127" s="49"/>
      <c r="H127" s="40"/>
      <c r="I127" s="49"/>
      <c r="J127" s="40"/>
      <c r="K127" s="49"/>
      <c r="L127" s="40"/>
      <c r="M127" s="49"/>
      <c r="N127" s="6"/>
      <c r="O127" s="49"/>
      <c r="P127" s="40"/>
      <c r="Q127" s="49"/>
      <c r="R127" s="40"/>
      <c r="S127" s="49"/>
      <c r="T127" s="40"/>
      <c r="U127" s="49"/>
      <c r="V127" s="40"/>
      <c r="W127" s="49"/>
      <c r="X127" s="40"/>
      <c r="Y127" s="49"/>
      <c r="Z127" s="40"/>
      <c r="AA127" s="49"/>
    </row>
    <row r="128" spans="1:27" s="21" customFormat="1" ht="15.6">
      <c r="A128" s="9" t="s">
        <v>198</v>
      </c>
      <c r="B128" s="39" t="s">
        <v>14</v>
      </c>
      <c r="C128" s="17"/>
      <c r="D128" s="39" t="s">
        <v>0</v>
      </c>
      <c r="E128" s="45">
        <v>2010</v>
      </c>
      <c r="F128" s="40"/>
      <c r="G128" s="50"/>
      <c r="H128" s="40"/>
      <c r="I128" s="50"/>
      <c r="J128" s="40"/>
      <c r="K128" s="50"/>
      <c r="L128" s="40"/>
      <c r="M128" s="50"/>
      <c r="N128" s="6"/>
      <c r="O128" s="50"/>
      <c r="P128" s="40"/>
      <c r="Q128" s="49"/>
      <c r="R128" s="40"/>
      <c r="S128" s="49"/>
      <c r="T128" s="40"/>
      <c r="U128" s="49"/>
      <c r="V128" s="40"/>
      <c r="W128" s="49"/>
      <c r="X128" s="40"/>
      <c r="Y128" s="50"/>
      <c r="Z128" s="6"/>
      <c r="AA128" s="50"/>
    </row>
    <row r="129" spans="1:27" s="21" customFormat="1" ht="15.6">
      <c r="A129" s="14" t="s">
        <v>161</v>
      </c>
      <c r="B129" s="39"/>
      <c r="C129" s="8" t="s">
        <v>6</v>
      </c>
      <c r="D129" s="39" t="s">
        <v>0</v>
      </c>
      <c r="E129" s="45">
        <v>1656</v>
      </c>
      <c r="F129" s="40"/>
      <c r="G129" s="49"/>
      <c r="H129" s="40"/>
      <c r="I129" s="49"/>
      <c r="J129" s="40"/>
      <c r="K129" s="49"/>
      <c r="L129" s="40"/>
      <c r="M129" s="49"/>
      <c r="N129" s="6"/>
      <c r="O129" s="49"/>
      <c r="P129" s="40"/>
      <c r="Q129" s="49"/>
      <c r="R129" s="40"/>
      <c r="S129" s="49"/>
      <c r="T129" s="40"/>
      <c r="U129" s="49"/>
      <c r="V129" s="40"/>
      <c r="W129" s="49"/>
      <c r="X129" s="40"/>
      <c r="Y129" s="49"/>
      <c r="Z129" s="40"/>
      <c r="AA129" s="49"/>
    </row>
    <row r="130" spans="1:27" s="21" customFormat="1" ht="15.6">
      <c r="A130" s="9" t="s">
        <v>179</v>
      </c>
      <c r="B130" s="39"/>
      <c r="C130" s="8"/>
      <c r="D130" s="8" t="s">
        <v>0</v>
      </c>
      <c r="E130" s="45">
        <v>1639.7336341495482</v>
      </c>
      <c r="F130" s="40"/>
      <c r="G130" s="49"/>
      <c r="H130" s="40">
        <v>13</v>
      </c>
      <c r="I130" s="49">
        <f>((($H$2+2)*($H$2+4)*($H$2+2-2*H130))/(2*($H$2+2*H130)*($H$2+4*H130))+(($H$2+1)-H130+1))*$H$1</f>
        <v>27.380423711658167</v>
      </c>
      <c r="J130" s="40"/>
      <c r="K130" s="49"/>
      <c r="L130" s="40"/>
      <c r="M130" s="49"/>
      <c r="N130" s="6"/>
      <c r="O130" s="49"/>
      <c r="P130" s="40"/>
      <c r="Q130" s="49"/>
      <c r="R130" s="40"/>
      <c r="S130" s="49"/>
      <c r="T130" s="40"/>
      <c r="U130" s="49"/>
      <c r="V130" s="40"/>
      <c r="W130" s="49"/>
      <c r="X130" s="40"/>
      <c r="Y130" s="49"/>
      <c r="Z130" s="40"/>
      <c r="AA130" s="49"/>
    </row>
    <row r="131" spans="1:27" s="21" customFormat="1" ht="15.6">
      <c r="A131" s="9" t="s">
        <v>71</v>
      </c>
      <c r="B131" s="39"/>
      <c r="C131" s="8" t="s">
        <v>6</v>
      </c>
      <c r="D131" s="8" t="s">
        <v>0</v>
      </c>
      <c r="E131" s="45">
        <v>1578.253781930478</v>
      </c>
      <c r="F131" s="40"/>
      <c r="G131" s="49"/>
      <c r="H131" s="40">
        <v>17</v>
      </c>
      <c r="I131" s="49">
        <f>((($H$2+2)*($H$2+4)*($H$2+2-2*H131))/(2*($H$2+2*H131)*($H$2+4*H131))+(($H$2+1)-H131+1))*$H$1</f>
        <v>23.12180958447227</v>
      </c>
      <c r="J131" s="40"/>
      <c r="K131" s="49"/>
      <c r="L131" s="40"/>
      <c r="M131" s="49"/>
      <c r="N131" s="6"/>
      <c r="O131" s="49"/>
      <c r="P131" s="40"/>
      <c r="Q131" s="49"/>
      <c r="R131" s="40"/>
      <c r="S131" s="49"/>
      <c r="T131" s="40"/>
      <c r="U131" s="49"/>
      <c r="V131" s="40"/>
      <c r="W131" s="49"/>
      <c r="X131" s="40"/>
      <c r="Y131" s="49"/>
      <c r="Z131" s="40"/>
      <c r="AA131" s="49"/>
    </row>
    <row r="132" spans="1:27" s="21" customFormat="1" ht="15.6">
      <c r="A132" s="9" t="s">
        <v>72</v>
      </c>
      <c r="B132" s="39"/>
      <c r="C132" s="8" t="s">
        <v>6</v>
      </c>
      <c r="D132" s="8" t="s">
        <v>1</v>
      </c>
      <c r="E132" s="45">
        <v>1889.9938321291258</v>
      </c>
      <c r="F132" s="40"/>
      <c r="G132" s="49"/>
      <c r="H132" s="40"/>
      <c r="I132" s="49"/>
      <c r="J132" s="40"/>
      <c r="K132" s="49"/>
      <c r="L132" s="40"/>
      <c r="M132" s="49"/>
      <c r="N132" s="6"/>
      <c r="O132" s="49"/>
      <c r="P132" s="40"/>
      <c r="Q132" s="49"/>
      <c r="R132" s="40"/>
      <c r="S132" s="49"/>
      <c r="T132" s="40"/>
      <c r="U132" s="49"/>
      <c r="V132" s="40"/>
      <c r="W132" s="49"/>
      <c r="X132" s="40"/>
      <c r="Y132" s="49"/>
      <c r="Z132" s="40"/>
      <c r="AA132" s="49"/>
    </row>
    <row r="133" spans="1:27" s="21" customFormat="1" ht="15.6">
      <c r="A133" s="9" t="s">
        <v>381</v>
      </c>
      <c r="B133" s="39"/>
      <c r="C133" s="8"/>
      <c r="D133" s="8" t="s">
        <v>341</v>
      </c>
      <c r="E133" s="45">
        <v>1257.7215253757693</v>
      </c>
      <c r="F133" s="40"/>
      <c r="G133" s="49"/>
      <c r="H133" s="40"/>
      <c r="I133" s="49"/>
      <c r="J133" s="40"/>
      <c r="K133" s="49"/>
      <c r="L133" s="40"/>
      <c r="M133" s="49"/>
      <c r="N133" s="6"/>
      <c r="O133" s="49"/>
      <c r="P133" s="40"/>
      <c r="Q133" s="49"/>
      <c r="R133" s="40"/>
      <c r="S133" s="49"/>
      <c r="T133" s="40"/>
      <c r="U133" s="49"/>
      <c r="V133" s="40"/>
      <c r="W133" s="49"/>
      <c r="X133" s="40"/>
      <c r="Y133" s="49"/>
      <c r="Z133" s="40"/>
      <c r="AA133" s="49"/>
    </row>
    <row r="134" spans="1:27" s="21" customFormat="1" ht="15.6">
      <c r="A134" s="9" t="s">
        <v>383</v>
      </c>
      <c r="B134" s="39"/>
      <c r="C134" s="8"/>
      <c r="D134" s="8" t="s">
        <v>341</v>
      </c>
      <c r="E134" s="45">
        <v>1227.7215253757693</v>
      </c>
      <c r="F134" s="40"/>
      <c r="G134" s="49"/>
      <c r="H134" s="40"/>
      <c r="I134" s="49"/>
      <c r="J134" s="40"/>
      <c r="K134" s="49"/>
      <c r="L134" s="40"/>
      <c r="M134" s="49"/>
      <c r="N134" s="6"/>
      <c r="O134" s="49"/>
      <c r="P134" s="40"/>
      <c r="Q134" s="49"/>
      <c r="R134" s="40"/>
      <c r="S134" s="49"/>
      <c r="T134" s="40"/>
      <c r="U134" s="49"/>
      <c r="V134" s="40"/>
      <c r="W134" s="49"/>
      <c r="X134" s="40"/>
      <c r="Y134" s="49"/>
      <c r="Z134" s="40"/>
      <c r="AA134" s="49"/>
    </row>
    <row r="135" spans="1:27" s="21" customFormat="1" ht="15.6">
      <c r="A135" s="9" t="s">
        <v>74</v>
      </c>
      <c r="B135" s="39"/>
      <c r="C135" s="8">
        <v>2</v>
      </c>
      <c r="D135" s="8" t="s">
        <v>5</v>
      </c>
      <c r="E135" s="45">
        <v>1600</v>
      </c>
      <c r="F135" s="40"/>
      <c r="G135" s="49"/>
      <c r="H135" s="40"/>
      <c r="I135" s="49"/>
      <c r="J135" s="40"/>
      <c r="K135" s="49"/>
      <c r="L135" s="40"/>
      <c r="M135" s="49"/>
      <c r="N135" s="6"/>
      <c r="O135" s="49"/>
      <c r="P135" s="40"/>
      <c r="Q135" s="49"/>
      <c r="R135" s="40"/>
      <c r="S135" s="49"/>
      <c r="T135" s="40"/>
      <c r="U135" s="49"/>
      <c r="V135" s="40"/>
      <c r="W135" s="49"/>
      <c r="X135" s="40"/>
      <c r="Y135" s="49"/>
      <c r="Z135" s="40"/>
      <c r="AA135" s="49"/>
    </row>
    <row r="136" spans="1:27" s="21" customFormat="1" ht="15.6">
      <c r="A136" s="9" t="s">
        <v>75</v>
      </c>
      <c r="B136" s="39"/>
      <c r="C136" s="8">
        <v>3</v>
      </c>
      <c r="D136" s="8" t="s">
        <v>5</v>
      </c>
      <c r="E136" s="45">
        <v>1400</v>
      </c>
      <c r="F136" s="40"/>
      <c r="G136" s="49"/>
      <c r="H136" s="40"/>
      <c r="I136" s="49"/>
      <c r="J136" s="40"/>
      <c r="K136" s="49"/>
      <c r="L136" s="40"/>
      <c r="M136" s="49"/>
      <c r="N136" s="6"/>
      <c r="O136" s="49"/>
      <c r="P136" s="40"/>
      <c r="Q136" s="49"/>
      <c r="R136" s="40"/>
      <c r="S136" s="49"/>
      <c r="T136" s="40"/>
      <c r="U136" s="49"/>
      <c r="V136" s="40"/>
      <c r="W136" s="49"/>
      <c r="X136" s="40"/>
      <c r="Y136" s="49"/>
      <c r="Z136" s="40"/>
      <c r="AA136" s="49"/>
    </row>
    <row r="137" spans="1:27" s="21" customFormat="1" ht="15.6">
      <c r="A137" s="9" t="s">
        <v>342</v>
      </c>
      <c r="B137" s="39" t="s">
        <v>14</v>
      </c>
      <c r="C137" s="8"/>
      <c r="D137" s="8" t="s">
        <v>0</v>
      </c>
      <c r="E137" s="45">
        <v>1625</v>
      </c>
      <c r="F137" s="40"/>
      <c r="G137" s="49"/>
      <c r="H137" s="40"/>
      <c r="I137" s="49"/>
      <c r="J137" s="40"/>
      <c r="K137" s="49"/>
      <c r="L137" s="40"/>
      <c r="M137" s="49"/>
      <c r="N137" s="6"/>
      <c r="O137" s="49"/>
      <c r="P137" s="40"/>
      <c r="Q137" s="49"/>
      <c r="R137" s="40"/>
      <c r="S137" s="49"/>
      <c r="T137" s="40"/>
      <c r="U137" s="49"/>
      <c r="V137" s="40"/>
      <c r="W137" s="49"/>
      <c r="X137" s="40"/>
      <c r="Y137" s="49"/>
      <c r="Z137" s="40"/>
      <c r="AA137" s="49"/>
    </row>
    <row r="138" spans="1:27" s="21" customFormat="1" ht="15.6">
      <c r="A138" s="9" t="s">
        <v>76</v>
      </c>
      <c r="B138" s="39"/>
      <c r="C138" s="8">
        <v>3</v>
      </c>
      <c r="D138" s="8" t="s">
        <v>5</v>
      </c>
      <c r="E138" s="45">
        <v>1403.6</v>
      </c>
      <c r="F138" s="40"/>
      <c r="G138" s="49"/>
      <c r="H138" s="40"/>
      <c r="I138" s="49"/>
      <c r="J138" s="40"/>
      <c r="K138" s="49"/>
      <c r="L138" s="40"/>
      <c r="M138" s="49"/>
      <c r="N138" s="6"/>
      <c r="O138" s="49"/>
      <c r="P138" s="40"/>
      <c r="Q138" s="49"/>
      <c r="R138" s="40"/>
      <c r="S138" s="49"/>
      <c r="T138" s="40"/>
      <c r="U138" s="49"/>
      <c r="V138" s="40"/>
      <c r="W138" s="49"/>
      <c r="X138" s="40"/>
      <c r="Y138" s="49"/>
      <c r="Z138" s="40"/>
      <c r="AA138" s="49"/>
    </row>
    <row r="139" spans="1:27" s="21" customFormat="1" ht="15.6">
      <c r="A139" s="9" t="s">
        <v>270</v>
      </c>
      <c r="B139" s="39"/>
      <c r="C139" s="8"/>
      <c r="D139" s="8" t="s">
        <v>1</v>
      </c>
      <c r="E139" s="45">
        <v>1220</v>
      </c>
      <c r="F139" s="40"/>
      <c r="G139" s="49"/>
      <c r="H139" s="40"/>
      <c r="I139" s="49"/>
      <c r="J139" s="40"/>
      <c r="K139" s="49"/>
      <c r="L139" s="40"/>
      <c r="M139" s="49"/>
      <c r="N139" s="6"/>
      <c r="O139" s="49"/>
      <c r="P139" s="40"/>
      <c r="Q139" s="49"/>
      <c r="R139" s="40"/>
      <c r="S139" s="49"/>
      <c r="T139" s="40"/>
      <c r="U139" s="49"/>
      <c r="V139" s="40"/>
      <c r="W139" s="49"/>
      <c r="X139" s="40"/>
      <c r="Y139" s="49"/>
      <c r="Z139" s="40"/>
      <c r="AA139" s="49"/>
    </row>
    <row r="140" spans="1:27" s="21" customFormat="1" ht="15.6">
      <c r="A140" s="9" t="s">
        <v>260</v>
      </c>
      <c r="B140" s="39"/>
      <c r="C140" s="8"/>
      <c r="D140" s="8" t="s">
        <v>1</v>
      </c>
      <c r="E140" s="45">
        <v>1211.570997600259</v>
      </c>
      <c r="F140" s="40"/>
      <c r="G140" s="49"/>
      <c r="H140" s="40"/>
      <c r="I140" s="49"/>
      <c r="J140" s="40"/>
      <c r="K140" s="49"/>
      <c r="L140" s="40"/>
      <c r="M140" s="49"/>
      <c r="N140" s="6"/>
      <c r="O140" s="49"/>
      <c r="P140" s="40"/>
      <c r="Q140" s="49"/>
      <c r="R140" s="40"/>
      <c r="S140" s="49"/>
      <c r="T140" s="40"/>
      <c r="U140" s="49"/>
      <c r="V140" s="40"/>
      <c r="W140" s="49"/>
      <c r="X140" s="40"/>
      <c r="Y140" s="49"/>
      <c r="Z140" s="40"/>
      <c r="AA140" s="49"/>
    </row>
    <row r="141" spans="1:27" s="21" customFormat="1" ht="15.6">
      <c r="A141" s="9" t="s">
        <v>77</v>
      </c>
      <c r="B141" s="39"/>
      <c r="C141" s="8" t="s">
        <v>7</v>
      </c>
      <c r="D141" s="8" t="s">
        <v>1</v>
      </c>
      <c r="E141" s="45">
        <v>1900</v>
      </c>
      <c r="F141" s="40"/>
      <c r="G141" s="49"/>
      <c r="H141" s="40"/>
      <c r="I141" s="49"/>
      <c r="J141" s="40"/>
      <c r="K141" s="49"/>
      <c r="L141" s="40"/>
      <c r="M141" s="49"/>
      <c r="N141" s="6"/>
      <c r="O141" s="49"/>
      <c r="P141" s="40"/>
      <c r="Q141" s="49"/>
      <c r="R141" s="40"/>
      <c r="S141" s="49"/>
      <c r="T141" s="40"/>
      <c r="U141" s="49"/>
      <c r="V141" s="40"/>
      <c r="W141" s="49"/>
      <c r="X141" s="40"/>
      <c r="Y141" s="49"/>
      <c r="Z141" s="40"/>
      <c r="AA141" s="49"/>
    </row>
    <row r="142" spans="1:27" s="21" customFormat="1" ht="15.6">
      <c r="A142" s="9" t="s">
        <v>306</v>
      </c>
      <c r="B142" s="39"/>
      <c r="C142" s="8"/>
      <c r="D142" s="8" t="s">
        <v>3</v>
      </c>
      <c r="E142" s="45">
        <v>1197.375567034172</v>
      </c>
      <c r="F142" s="40"/>
      <c r="G142" s="49"/>
      <c r="H142" s="40"/>
      <c r="I142" s="49"/>
      <c r="J142" s="40"/>
      <c r="K142" s="49"/>
      <c r="L142" s="40"/>
      <c r="M142" s="49"/>
      <c r="N142" s="6"/>
      <c r="O142" s="49"/>
      <c r="P142" s="40"/>
      <c r="Q142" s="49"/>
      <c r="R142" s="40"/>
      <c r="S142" s="49"/>
      <c r="T142" s="40"/>
      <c r="U142" s="49"/>
      <c r="V142" s="40"/>
      <c r="W142" s="49"/>
      <c r="X142" s="40"/>
      <c r="Y142" s="49"/>
      <c r="Z142" s="40"/>
      <c r="AA142" s="49"/>
    </row>
    <row r="143" spans="1:27" s="21" customFormat="1" ht="15.6">
      <c r="A143" s="9" t="s">
        <v>78</v>
      </c>
      <c r="B143" s="39"/>
      <c r="C143" s="8" t="s">
        <v>7</v>
      </c>
      <c r="D143" s="8" t="s">
        <v>0</v>
      </c>
      <c r="E143" s="45">
        <v>1900</v>
      </c>
      <c r="F143" s="40"/>
      <c r="G143" s="49"/>
      <c r="H143" s="40"/>
      <c r="I143" s="49"/>
      <c r="J143" s="40"/>
      <c r="K143" s="49"/>
      <c r="L143" s="40"/>
      <c r="M143" s="49"/>
      <c r="N143" s="6"/>
      <c r="O143" s="49"/>
      <c r="P143" s="40"/>
      <c r="Q143" s="49"/>
      <c r="R143" s="40"/>
      <c r="S143" s="49"/>
      <c r="T143" s="40"/>
      <c r="U143" s="49"/>
      <c r="V143" s="40"/>
      <c r="W143" s="49"/>
      <c r="X143" s="40"/>
      <c r="Y143" s="49"/>
      <c r="Z143" s="40"/>
      <c r="AA143" s="49"/>
    </row>
    <row r="144" spans="1:27" s="21" customFormat="1" ht="15.6">
      <c r="A144" s="9" t="s">
        <v>211</v>
      </c>
      <c r="B144" s="39"/>
      <c r="C144" s="8"/>
      <c r="D144" s="8" t="s">
        <v>17</v>
      </c>
      <c r="E144" s="45">
        <v>1179.9738974644331</v>
      </c>
      <c r="F144" s="40"/>
      <c r="G144" s="49"/>
      <c r="H144" s="40"/>
      <c r="I144" s="49"/>
      <c r="J144" s="40"/>
      <c r="K144" s="49"/>
      <c r="L144" s="40"/>
      <c r="M144" s="49"/>
      <c r="N144" s="6"/>
      <c r="O144" s="49"/>
      <c r="P144" s="40"/>
      <c r="Q144" s="49"/>
      <c r="R144" s="40"/>
      <c r="S144" s="49"/>
      <c r="T144" s="40"/>
      <c r="U144" s="49"/>
      <c r="V144" s="40"/>
      <c r="W144" s="49"/>
      <c r="X144" s="40"/>
      <c r="Y144" s="49"/>
      <c r="Z144" s="40"/>
      <c r="AA144" s="49"/>
    </row>
    <row r="145" spans="1:27" s="21" customFormat="1" ht="15.6">
      <c r="A145" s="9" t="s">
        <v>159</v>
      </c>
      <c r="B145" s="39"/>
      <c r="C145" s="8">
        <v>4</v>
      </c>
      <c r="D145" s="8" t="s">
        <v>5</v>
      </c>
      <c r="E145" s="45">
        <v>1283.4000000000001</v>
      </c>
      <c r="F145" s="40"/>
      <c r="G145" s="49"/>
      <c r="H145" s="40"/>
      <c r="I145" s="49"/>
      <c r="J145" s="40"/>
      <c r="K145" s="49"/>
      <c r="L145" s="40"/>
      <c r="M145" s="49"/>
      <c r="N145" s="6"/>
      <c r="O145" s="49"/>
      <c r="P145" s="40"/>
      <c r="Q145" s="49"/>
      <c r="R145" s="40"/>
      <c r="S145" s="49"/>
      <c r="T145" s="40"/>
      <c r="U145" s="49"/>
      <c r="V145" s="40"/>
      <c r="W145" s="49"/>
      <c r="X145" s="40"/>
      <c r="Y145" s="49"/>
      <c r="Z145" s="40"/>
      <c r="AA145" s="49"/>
    </row>
    <row r="146" spans="1:27" s="21" customFormat="1" ht="15.6">
      <c r="A146" s="9" t="s">
        <v>373</v>
      </c>
      <c r="B146" s="39"/>
      <c r="C146" s="8"/>
      <c r="D146" s="8" t="s">
        <v>0</v>
      </c>
      <c r="E146" s="45">
        <v>1401.6469501101287</v>
      </c>
      <c r="F146" s="40">
        <v>14</v>
      </c>
      <c r="G146" s="49">
        <f>((($F$2+2)*($F$2+4)*($F$2+2-2*F146))/(2*($F$2+2*F146)*($F$2+4*F146))+(($F$2+1)-F146+1))*$F$1</f>
        <v>15.979729729729728</v>
      </c>
      <c r="H146" s="40">
        <v>15</v>
      </c>
      <c r="I146" s="49">
        <f>((($H$2+2)*($H$2+4)*($H$2+2-2*H146))/(2*($H$2+2*H146)*($H$2+4*H146))+(($H$2+1)-H146+1))*$H$1</f>
        <v>25.172100567721007</v>
      </c>
      <c r="J146" s="40"/>
      <c r="K146" s="49"/>
      <c r="L146" s="40"/>
      <c r="M146" s="49"/>
      <c r="N146" s="6"/>
      <c r="O146" s="49"/>
      <c r="P146" s="40"/>
      <c r="Q146" s="49"/>
      <c r="R146" s="40"/>
      <c r="S146" s="49"/>
      <c r="T146" s="40"/>
      <c r="U146" s="49"/>
      <c r="V146" s="40"/>
      <c r="W146" s="49"/>
      <c r="X146" s="40"/>
      <c r="Y146" s="49"/>
      <c r="Z146" s="40"/>
      <c r="AA146" s="49"/>
    </row>
    <row r="147" spans="1:27" s="21" customFormat="1" ht="15.6">
      <c r="A147" s="14" t="s">
        <v>239</v>
      </c>
      <c r="B147" s="104" t="s">
        <v>14</v>
      </c>
      <c r="C147" s="39"/>
      <c r="D147" s="39" t="s">
        <v>1</v>
      </c>
      <c r="E147" s="45">
        <v>1449.886534882512</v>
      </c>
      <c r="F147" s="40"/>
      <c r="G147" s="49"/>
      <c r="H147" s="40">
        <v>38</v>
      </c>
      <c r="I147" s="49">
        <f>((($H$2+2)*($H$2+4)*($H$2+2-2*H147))/(2*($H$2+2*H147)*($H$2+4*H147))+(($H$2+1)-H147+1))*$H$1</f>
        <v>5.5467807668199072</v>
      </c>
      <c r="J147" s="40"/>
      <c r="K147" s="49"/>
      <c r="L147" s="40"/>
      <c r="M147" s="49"/>
      <c r="N147" s="6"/>
      <c r="O147" s="49"/>
      <c r="P147" s="40"/>
      <c r="Q147" s="49"/>
      <c r="R147" s="40"/>
      <c r="S147" s="49"/>
      <c r="T147" s="40"/>
      <c r="U147" s="49"/>
      <c r="V147" s="40"/>
      <c r="W147" s="49"/>
      <c r="X147" s="40"/>
      <c r="Y147" s="49"/>
      <c r="Z147" s="40"/>
      <c r="AA147" s="49"/>
    </row>
    <row r="148" spans="1:27" s="21" customFormat="1" ht="15.6">
      <c r="A148" s="9" t="s">
        <v>79</v>
      </c>
      <c r="B148" s="39"/>
      <c r="C148" s="8" t="s">
        <v>6</v>
      </c>
      <c r="D148" s="8" t="s">
        <v>1</v>
      </c>
      <c r="E148" s="45">
        <v>2000</v>
      </c>
      <c r="F148" s="40"/>
      <c r="G148" s="49"/>
      <c r="H148" s="40"/>
      <c r="I148" s="49"/>
      <c r="J148" s="40"/>
      <c r="K148" s="49"/>
      <c r="L148" s="40"/>
      <c r="M148" s="49"/>
      <c r="N148" s="6"/>
      <c r="O148" s="49"/>
      <c r="P148" s="40"/>
      <c r="Q148" s="49"/>
      <c r="R148" s="40"/>
      <c r="S148" s="49"/>
      <c r="T148" s="40"/>
      <c r="U148" s="49"/>
      <c r="V148" s="40"/>
      <c r="W148" s="49"/>
      <c r="X148" s="40"/>
      <c r="Y148" s="49"/>
      <c r="Z148" s="40"/>
      <c r="AA148" s="49"/>
    </row>
    <row r="149" spans="1:27" s="21" customFormat="1" ht="15.6">
      <c r="A149" s="9" t="s">
        <v>333</v>
      </c>
      <c r="B149" s="39"/>
      <c r="C149" s="8"/>
      <c r="D149" s="8" t="s">
        <v>1</v>
      </c>
      <c r="E149" s="45">
        <v>1316.5851944886247</v>
      </c>
      <c r="F149" s="40">
        <v>20</v>
      </c>
      <c r="G149" s="49">
        <f>((($F$2+2)*($F$2+4)*($F$2+2-2*F149))/(2*($F$2+2*F149)*($F$2+4*F149))+(($F$2+1)-F149+1))*$F$1</f>
        <v>7.0734797297297298</v>
      </c>
      <c r="H149" s="40">
        <v>43</v>
      </c>
      <c r="I149" s="49">
        <f>((($H$2+2)*($H$2+4)*($H$2+2-2*H149))/(2*($H$2+2*H149)*($H$2+4*H149))+(($H$2+1)-H149+1))*$H$1</f>
        <v>1.7665815294855642</v>
      </c>
      <c r="J149" s="40"/>
      <c r="K149" s="49"/>
      <c r="L149" s="40"/>
      <c r="M149" s="49"/>
      <c r="N149" s="6"/>
      <c r="O149" s="49"/>
      <c r="P149" s="40"/>
      <c r="Q149" s="49"/>
      <c r="R149" s="40"/>
      <c r="S149" s="49"/>
      <c r="T149" s="40"/>
      <c r="U149" s="49"/>
      <c r="V149" s="40"/>
      <c r="W149" s="49"/>
      <c r="X149" s="40"/>
      <c r="Y149" s="49"/>
      <c r="Z149" s="40"/>
      <c r="AA149" s="49"/>
    </row>
    <row r="150" spans="1:27" s="21" customFormat="1" ht="15.6">
      <c r="A150" s="9" t="s">
        <v>251</v>
      </c>
      <c r="B150" s="39"/>
      <c r="C150" s="8"/>
      <c r="D150" s="8" t="s">
        <v>0</v>
      </c>
      <c r="E150" s="45">
        <v>1467.1264447667941</v>
      </c>
      <c r="F150" s="40">
        <v>18</v>
      </c>
      <c r="G150" s="49">
        <f>((($F$2+2)*($F$2+4)*($F$2+2-2*F150))/(2*($F$2+2*F150)*($F$2+4*F150))+(($F$2+1)-F150+1))*$F$1</f>
        <v>9.9568318318318312</v>
      </c>
      <c r="H150" s="40">
        <v>33</v>
      </c>
      <c r="I150" s="49">
        <f>((($H$2+2)*($H$2+4)*($H$2+2-2*H150))/(2*($H$2+2*H150)*($H$2+4*H150))+(($H$2+1)-H150+1))*$H$1</f>
        <v>9.4061462179735091</v>
      </c>
      <c r="J150" s="40"/>
      <c r="K150" s="49"/>
      <c r="L150" s="40"/>
      <c r="M150" s="49"/>
      <c r="N150" s="6"/>
      <c r="O150" s="49"/>
      <c r="P150" s="40"/>
      <c r="Q150" s="49"/>
      <c r="R150" s="40"/>
      <c r="S150" s="49"/>
      <c r="T150" s="40"/>
      <c r="U150" s="49"/>
      <c r="V150" s="40"/>
      <c r="W150" s="49"/>
      <c r="X150" s="40"/>
      <c r="Y150" s="49"/>
      <c r="Z150" s="40"/>
      <c r="AA150" s="49"/>
    </row>
    <row r="151" spans="1:27" s="21" customFormat="1" ht="15.6">
      <c r="A151" s="9" t="s">
        <v>252</v>
      </c>
      <c r="B151" s="39"/>
      <c r="C151" s="8"/>
      <c r="D151" s="8" t="s">
        <v>0</v>
      </c>
      <c r="E151" s="45">
        <v>1291</v>
      </c>
      <c r="F151" s="40"/>
      <c r="G151" s="49"/>
      <c r="H151" s="40"/>
      <c r="I151" s="49"/>
      <c r="J151" s="40"/>
      <c r="K151" s="49"/>
      <c r="L151" s="40"/>
      <c r="M151" s="49"/>
      <c r="N151" s="6"/>
      <c r="O151" s="49"/>
      <c r="P151" s="40"/>
      <c r="Q151" s="49"/>
      <c r="R151" s="40"/>
      <c r="S151" s="49"/>
      <c r="T151" s="40"/>
      <c r="U151" s="49"/>
      <c r="V151" s="40"/>
      <c r="W151" s="49"/>
      <c r="X151" s="40"/>
      <c r="Y151" s="49"/>
      <c r="Z151" s="40"/>
      <c r="AA151" s="49"/>
    </row>
    <row r="152" spans="1:27" s="21" customFormat="1" ht="15.6">
      <c r="A152" s="9" t="s">
        <v>208</v>
      </c>
      <c r="B152" s="39"/>
      <c r="C152" s="8">
        <v>2</v>
      </c>
      <c r="D152" s="8" t="s">
        <v>5</v>
      </c>
      <c r="E152" s="45">
        <v>1481.2462465923782</v>
      </c>
      <c r="F152" s="40"/>
      <c r="G152" s="49"/>
      <c r="H152" s="40"/>
      <c r="I152" s="49"/>
      <c r="J152" s="40"/>
      <c r="K152" s="49"/>
      <c r="L152" s="40"/>
      <c r="M152" s="49"/>
      <c r="N152" s="6"/>
      <c r="O152" s="49"/>
      <c r="P152" s="40"/>
      <c r="Q152" s="49"/>
      <c r="R152" s="40"/>
      <c r="S152" s="49"/>
      <c r="T152" s="40"/>
      <c r="U152" s="49"/>
      <c r="V152" s="40"/>
      <c r="W152" s="49"/>
      <c r="X152" s="40"/>
      <c r="Y152" s="49"/>
      <c r="Z152" s="40"/>
      <c r="AA152" s="49"/>
    </row>
    <row r="153" spans="1:27" s="21" customFormat="1" ht="15.6">
      <c r="A153" s="14" t="s">
        <v>166</v>
      </c>
      <c r="B153" s="39"/>
      <c r="C153" s="41"/>
      <c r="D153" s="39" t="s">
        <v>5</v>
      </c>
      <c r="E153" s="45">
        <v>1257.2949537674915</v>
      </c>
      <c r="F153" s="40"/>
      <c r="G153" s="49"/>
      <c r="H153" s="40"/>
      <c r="I153" s="49"/>
      <c r="J153" s="40"/>
      <c r="K153" s="49"/>
      <c r="L153" s="40"/>
      <c r="M153" s="49"/>
      <c r="N153" s="6"/>
      <c r="O153" s="49"/>
      <c r="P153" s="40"/>
      <c r="Q153" s="49"/>
      <c r="R153" s="40"/>
      <c r="S153" s="49"/>
      <c r="T153" s="40"/>
      <c r="U153" s="49"/>
      <c r="V153" s="40"/>
      <c r="W153" s="49"/>
      <c r="X153" s="40"/>
      <c r="Y153" s="49"/>
      <c r="Z153" s="40"/>
      <c r="AA153" s="49"/>
    </row>
    <row r="154" spans="1:27" s="21" customFormat="1" ht="15.6">
      <c r="A154" s="9" t="s">
        <v>80</v>
      </c>
      <c r="B154" s="39"/>
      <c r="C154" s="8">
        <v>2</v>
      </c>
      <c r="D154" s="8" t="s">
        <v>1</v>
      </c>
      <c r="E154" s="45">
        <v>1574.4621104072648</v>
      </c>
      <c r="F154" s="40"/>
      <c r="G154" s="49"/>
      <c r="H154" s="40"/>
      <c r="I154" s="49"/>
      <c r="J154" s="40"/>
      <c r="K154" s="49"/>
      <c r="L154" s="40"/>
      <c r="M154" s="49"/>
      <c r="N154" s="6"/>
      <c r="O154" s="49"/>
      <c r="P154" s="40"/>
      <c r="Q154" s="49"/>
      <c r="R154" s="40"/>
      <c r="S154" s="49"/>
      <c r="T154" s="40"/>
      <c r="U154" s="49"/>
      <c r="V154" s="40"/>
      <c r="W154" s="49"/>
      <c r="X154" s="40"/>
      <c r="Y154" s="49"/>
      <c r="Z154" s="40"/>
      <c r="AA154" s="49"/>
    </row>
    <row r="155" spans="1:27" s="21" customFormat="1" ht="15.6">
      <c r="A155" s="9" t="s">
        <v>348</v>
      </c>
      <c r="B155" s="39"/>
      <c r="C155" s="8"/>
      <c r="D155" s="8" t="s">
        <v>0</v>
      </c>
      <c r="E155" s="45">
        <v>1442.2771909634996</v>
      </c>
      <c r="F155" s="40"/>
      <c r="G155" s="49"/>
      <c r="H155" s="40"/>
      <c r="I155" s="49"/>
      <c r="J155" s="40"/>
      <c r="K155" s="49"/>
      <c r="L155" s="40"/>
      <c r="M155" s="49"/>
      <c r="N155" s="6"/>
      <c r="O155" s="49"/>
      <c r="P155" s="40"/>
      <c r="Q155" s="49"/>
      <c r="R155" s="40"/>
      <c r="S155" s="49"/>
      <c r="T155" s="40"/>
      <c r="U155" s="49"/>
      <c r="V155" s="40"/>
      <c r="W155" s="49"/>
      <c r="X155" s="40"/>
      <c r="Y155" s="49"/>
      <c r="Z155" s="40"/>
      <c r="AA155" s="49"/>
    </row>
    <row r="156" spans="1:27" s="21" customFormat="1" ht="15.6">
      <c r="A156" s="9" t="s">
        <v>81</v>
      </c>
      <c r="B156" s="39"/>
      <c r="C156" s="8" t="s">
        <v>7</v>
      </c>
      <c r="D156" s="8" t="s">
        <v>1</v>
      </c>
      <c r="E156" s="45">
        <v>1900</v>
      </c>
      <c r="F156" s="40"/>
      <c r="G156" s="49"/>
      <c r="H156" s="40"/>
      <c r="I156" s="49"/>
      <c r="J156" s="40"/>
      <c r="K156" s="49"/>
      <c r="L156" s="40"/>
      <c r="M156" s="49"/>
      <c r="N156" s="6"/>
      <c r="O156" s="49"/>
      <c r="P156" s="40"/>
      <c r="Q156" s="49"/>
      <c r="R156" s="40"/>
      <c r="S156" s="49"/>
      <c r="T156" s="40"/>
      <c r="U156" s="49"/>
      <c r="V156" s="40"/>
      <c r="W156" s="49"/>
      <c r="X156" s="40"/>
      <c r="Y156" s="49"/>
      <c r="Z156" s="40"/>
      <c r="AA156" s="49"/>
    </row>
    <row r="157" spans="1:27" s="21" customFormat="1" ht="15.6">
      <c r="A157" s="9" t="s">
        <v>202</v>
      </c>
      <c r="B157" s="85"/>
      <c r="C157" s="17"/>
      <c r="D157" s="39" t="s">
        <v>0</v>
      </c>
      <c r="E157" s="45">
        <v>1541.2104932009117</v>
      </c>
      <c r="F157" s="40"/>
      <c r="G157" s="49"/>
      <c r="H157" s="40">
        <v>30</v>
      </c>
      <c r="I157" s="49">
        <f>((($H$2+2)*($H$2+4)*($H$2+2-2*H157))/(2*($H$2+2*H157)*($H$2+4*H157))+(($H$2+1)-H157+1))*$H$1</f>
        <v>11.778072697780726</v>
      </c>
      <c r="J157" s="40"/>
      <c r="K157" s="50"/>
      <c r="L157" s="40"/>
      <c r="M157" s="49"/>
      <c r="N157" s="6"/>
      <c r="O157" s="50"/>
      <c r="P157" s="40"/>
      <c r="Q157" s="49"/>
      <c r="R157" s="40"/>
      <c r="S157" s="49"/>
      <c r="T157" s="40"/>
      <c r="U157" s="49"/>
      <c r="V157" s="40"/>
      <c r="W157" s="49"/>
      <c r="X157" s="40"/>
      <c r="Y157" s="50"/>
      <c r="Z157" s="6"/>
      <c r="AA157" s="50"/>
    </row>
    <row r="158" spans="1:27" s="21" customFormat="1" ht="15.6">
      <c r="A158" s="9" t="s">
        <v>82</v>
      </c>
      <c r="B158" s="39"/>
      <c r="C158" s="8" t="s">
        <v>7</v>
      </c>
      <c r="D158" s="8" t="s">
        <v>0</v>
      </c>
      <c r="E158" s="45">
        <v>1641</v>
      </c>
      <c r="F158" s="40"/>
      <c r="G158" s="49"/>
      <c r="H158" s="40"/>
      <c r="I158" s="49"/>
      <c r="J158" s="40"/>
      <c r="K158" s="49"/>
      <c r="L158" s="40"/>
      <c r="M158" s="49"/>
      <c r="N158" s="6"/>
      <c r="O158" s="49"/>
      <c r="P158" s="40"/>
      <c r="Q158" s="49"/>
      <c r="R158" s="40"/>
      <c r="S158" s="49"/>
      <c r="T158" s="40"/>
      <c r="U158" s="49"/>
      <c r="V158" s="40"/>
      <c r="W158" s="49"/>
      <c r="X158" s="40"/>
      <c r="Y158" s="49"/>
      <c r="Z158" s="40"/>
      <c r="AA158" s="49"/>
    </row>
    <row r="159" spans="1:27" s="21" customFormat="1" ht="15.6">
      <c r="A159" s="9" t="s">
        <v>83</v>
      </c>
      <c r="B159" s="39"/>
      <c r="C159" s="8">
        <v>2</v>
      </c>
      <c r="D159" s="8" t="s">
        <v>0</v>
      </c>
      <c r="E159" s="45">
        <v>1600</v>
      </c>
      <c r="F159" s="40"/>
      <c r="G159" s="49"/>
      <c r="H159" s="40"/>
      <c r="I159" s="49"/>
      <c r="J159" s="40"/>
      <c r="K159" s="49"/>
      <c r="L159" s="40"/>
      <c r="M159" s="49"/>
      <c r="N159" s="6"/>
      <c r="O159" s="49"/>
      <c r="P159" s="40"/>
      <c r="Q159" s="49"/>
      <c r="R159" s="40"/>
      <c r="S159" s="49"/>
      <c r="T159" s="40"/>
      <c r="U159" s="49"/>
      <c r="V159" s="40"/>
      <c r="W159" s="49"/>
      <c r="X159" s="40"/>
      <c r="Y159" s="49"/>
      <c r="Z159" s="40"/>
      <c r="AA159" s="49"/>
    </row>
    <row r="160" spans="1:27" s="21" customFormat="1" ht="15.6">
      <c r="A160" s="9" t="s">
        <v>353</v>
      </c>
      <c r="B160" s="39" t="s">
        <v>14</v>
      </c>
      <c r="C160" s="8">
        <v>2</v>
      </c>
      <c r="D160" s="8" t="s">
        <v>0</v>
      </c>
      <c r="E160" s="45">
        <v>1712</v>
      </c>
      <c r="F160" s="40"/>
      <c r="G160" s="49"/>
      <c r="H160" s="40"/>
      <c r="I160" s="49"/>
      <c r="J160" s="40"/>
      <c r="K160" s="49"/>
      <c r="L160" s="40"/>
      <c r="M160" s="49"/>
      <c r="N160" s="6"/>
      <c r="O160" s="49"/>
      <c r="P160" s="40"/>
      <c r="Q160" s="49"/>
      <c r="R160" s="40"/>
      <c r="S160" s="49"/>
      <c r="T160" s="40"/>
      <c r="U160" s="49"/>
      <c r="V160" s="40"/>
      <c r="W160" s="49"/>
      <c r="X160" s="40"/>
      <c r="Y160" s="49"/>
      <c r="Z160" s="40"/>
      <c r="AA160" s="49"/>
    </row>
    <row r="161" spans="1:27" s="21" customFormat="1" ht="15.6">
      <c r="A161" s="9" t="s">
        <v>84</v>
      </c>
      <c r="B161" s="39"/>
      <c r="C161" s="8">
        <v>3</v>
      </c>
      <c r="D161" s="8" t="s">
        <v>5</v>
      </c>
      <c r="E161" s="45">
        <v>1400</v>
      </c>
      <c r="F161" s="40"/>
      <c r="G161" s="49"/>
      <c r="H161" s="40"/>
      <c r="I161" s="49"/>
      <c r="J161" s="40"/>
      <c r="K161" s="49"/>
      <c r="L161" s="40"/>
      <c r="M161" s="49"/>
      <c r="N161" s="6"/>
      <c r="O161" s="49"/>
      <c r="P161" s="40"/>
      <c r="Q161" s="49"/>
      <c r="R161" s="40"/>
      <c r="S161" s="49"/>
      <c r="T161" s="40"/>
      <c r="U161" s="49"/>
      <c r="V161" s="40"/>
      <c r="W161" s="49"/>
      <c r="X161" s="40"/>
      <c r="Y161" s="49"/>
      <c r="Z161" s="40"/>
      <c r="AA161" s="49"/>
    </row>
    <row r="162" spans="1:27" s="21" customFormat="1" ht="15.6">
      <c r="A162" s="9" t="s">
        <v>197</v>
      </c>
      <c r="B162" s="39"/>
      <c r="C162" s="8"/>
      <c r="D162" s="8" t="s">
        <v>5</v>
      </c>
      <c r="E162" s="45">
        <v>1452.5804314810907</v>
      </c>
      <c r="F162" s="40"/>
      <c r="G162" s="49"/>
      <c r="H162" s="40"/>
      <c r="I162" s="49"/>
      <c r="J162" s="40"/>
      <c r="K162" s="49"/>
      <c r="L162" s="40"/>
      <c r="M162" s="49"/>
      <c r="N162" s="6"/>
      <c r="O162" s="49"/>
      <c r="P162" s="40"/>
      <c r="Q162" s="49"/>
      <c r="R162" s="40"/>
      <c r="S162" s="49"/>
      <c r="T162" s="40"/>
      <c r="U162" s="49"/>
      <c r="V162" s="40"/>
      <c r="W162" s="49"/>
      <c r="X162" s="40"/>
      <c r="Y162" s="49"/>
      <c r="Z162" s="40"/>
      <c r="AA162" s="49"/>
    </row>
    <row r="163" spans="1:27" s="21" customFormat="1" ht="15.6">
      <c r="A163" s="9" t="s">
        <v>85</v>
      </c>
      <c r="B163" s="39"/>
      <c r="C163" s="8">
        <v>4</v>
      </c>
      <c r="D163" s="8" t="s">
        <v>4</v>
      </c>
      <c r="E163" s="45">
        <v>1227.8</v>
      </c>
      <c r="F163" s="40"/>
      <c r="G163" s="49"/>
      <c r="H163" s="40"/>
      <c r="I163" s="49"/>
      <c r="J163" s="40"/>
      <c r="K163" s="49"/>
      <c r="L163" s="40"/>
      <c r="M163" s="49"/>
      <c r="N163" s="6"/>
      <c r="O163" s="49"/>
      <c r="P163" s="40"/>
      <c r="Q163" s="49"/>
      <c r="R163" s="40"/>
      <c r="S163" s="49"/>
      <c r="T163" s="40"/>
      <c r="U163" s="49"/>
      <c r="V163" s="40"/>
      <c r="W163" s="49"/>
      <c r="X163" s="40"/>
      <c r="Y163" s="49"/>
      <c r="Z163" s="40"/>
      <c r="AA163" s="49"/>
    </row>
    <row r="164" spans="1:27" s="21" customFormat="1" ht="15.6">
      <c r="A164" s="9" t="s">
        <v>86</v>
      </c>
      <c r="B164" s="39" t="s">
        <v>13</v>
      </c>
      <c r="C164" s="8" t="s">
        <v>8</v>
      </c>
      <c r="D164" s="8" t="s">
        <v>0</v>
      </c>
      <c r="E164" s="45">
        <v>2192</v>
      </c>
      <c r="F164" s="40"/>
      <c r="G164" s="49"/>
      <c r="H164" s="40"/>
      <c r="I164" s="49"/>
      <c r="J164" s="40"/>
      <c r="K164" s="49"/>
      <c r="L164" s="40"/>
      <c r="M164" s="49"/>
      <c r="N164" s="6"/>
      <c r="O164" s="49"/>
      <c r="P164" s="40"/>
      <c r="Q164" s="49"/>
      <c r="R164" s="40"/>
      <c r="S164" s="49"/>
      <c r="T164" s="40"/>
      <c r="U164" s="49"/>
      <c r="V164" s="40"/>
      <c r="W164" s="49"/>
      <c r="X164" s="40"/>
      <c r="Y164" s="49"/>
      <c r="Z164" s="40"/>
      <c r="AA164" s="49"/>
    </row>
    <row r="165" spans="1:27" s="21" customFormat="1" ht="15.6">
      <c r="A165" s="9" t="s">
        <v>87</v>
      </c>
      <c r="B165" s="39"/>
      <c r="C165" s="8">
        <v>3</v>
      </c>
      <c r="D165" s="8" t="s">
        <v>4</v>
      </c>
      <c r="E165" s="45">
        <v>1400</v>
      </c>
      <c r="F165" s="40"/>
      <c r="G165" s="49"/>
      <c r="H165" s="40"/>
      <c r="I165" s="49"/>
      <c r="J165" s="40"/>
      <c r="K165" s="49"/>
      <c r="L165" s="40"/>
      <c r="M165" s="49"/>
      <c r="N165" s="6"/>
      <c r="O165" s="49"/>
      <c r="P165" s="40"/>
      <c r="Q165" s="49"/>
      <c r="R165" s="40"/>
      <c r="S165" s="49"/>
      <c r="T165" s="40"/>
      <c r="U165" s="49"/>
      <c r="V165" s="40"/>
      <c r="W165" s="49"/>
      <c r="X165" s="40"/>
      <c r="Y165" s="49"/>
      <c r="Z165" s="40"/>
      <c r="AA165" s="49"/>
    </row>
    <row r="166" spans="1:27" s="21" customFormat="1" ht="15.6">
      <c r="A166" s="9" t="s">
        <v>88</v>
      </c>
      <c r="B166" s="39"/>
      <c r="C166" s="8">
        <v>3</v>
      </c>
      <c r="D166" s="8" t="s">
        <v>3</v>
      </c>
      <c r="E166" s="45">
        <v>1400</v>
      </c>
      <c r="F166" s="40"/>
      <c r="G166" s="49"/>
      <c r="H166" s="40"/>
      <c r="I166" s="49"/>
      <c r="J166" s="40"/>
      <c r="K166" s="49"/>
      <c r="L166" s="40"/>
      <c r="M166" s="49"/>
      <c r="N166" s="6"/>
      <c r="O166" s="49"/>
      <c r="P166" s="40"/>
      <c r="Q166" s="49"/>
      <c r="R166" s="40"/>
      <c r="S166" s="49"/>
      <c r="T166" s="40"/>
      <c r="U166" s="49"/>
      <c r="V166" s="40"/>
      <c r="W166" s="49"/>
      <c r="X166" s="40"/>
      <c r="Y166" s="49"/>
      <c r="Z166" s="40"/>
      <c r="AA166" s="49"/>
    </row>
    <row r="167" spans="1:27" s="21" customFormat="1" ht="15.6">
      <c r="A167" s="9" t="s">
        <v>89</v>
      </c>
      <c r="B167" s="39" t="s">
        <v>13</v>
      </c>
      <c r="C167" s="8" t="s">
        <v>7</v>
      </c>
      <c r="D167" s="8" t="s">
        <v>1</v>
      </c>
      <c r="E167" s="45">
        <v>2400</v>
      </c>
      <c r="F167" s="40"/>
      <c r="G167" s="49"/>
      <c r="H167" s="40"/>
      <c r="I167" s="49"/>
      <c r="J167" s="40"/>
      <c r="K167" s="49"/>
      <c r="L167" s="40"/>
      <c r="M167" s="49"/>
      <c r="N167" s="6"/>
      <c r="O167" s="49"/>
      <c r="P167" s="40"/>
      <c r="Q167" s="49"/>
      <c r="R167" s="40"/>
      <c r="S167" s="49"/>
      <c r="T167" s="40"/>
      <c r="U167" s="49"/>
      <c r="V167" s="40"/>
      <c r="W167" s="49"/>
      <c r="X167" s="40"/>
      <c r="Y167" s="49"/>
      <c r="Z167" s="40"/>
      <c r="AA167" s="49"/>
    </row>
    <row r="168" spans="1:27" s="21" customFormat="1" ht="15.6">
      <c r="A168" s="9" t="s">
        <v>174</v>
      </c>
      <c r="B168" s="39"/>
      <c r="C168" s="8"/>
      <c r="D168" s="8" t="s">
        <v>5</v>
      </c>
      <c r="E168" s="45">
        <v>1256.3079473960015</v>
      </c>
      <c r="F168" s="40"/>
      <c r="G168" s="49"/>
      <c r="H168" s="40"/>
      <c r="I168" s="49"/>
      <c r="J168" s="40"/>
      <c r="K168" s="49"/>
      <c r="L168" s="40"/>
      <c r="M168" s="49"/>
      <c r="N168" s="6"/>
      <c r="O168" s="49"/>
      <c r="P168" s="40"/>
      <c r="Q168" s="49"/>
      <c r="R168" s="40"/>
      <c r="S168" s="49"/>
      <c r="T168" s="40"/>
      <c r="U168" s="49"/>
      <c r="V168" s="40"/>
      <c r="W168" s="49"/>
      <c r="X168" s="40"/>
      <c r="Y168" s="49"/>
      <c r="Z168" s="40"/>
      <c r="AA168" s="49"/>
    </row>
    <row r="169" spans="1:27" s="21" customFormat="1" ht="15.6">
      <c r="A169" s="9" t="s">
        <v>354</v>
      </c>
      <c r="B169" s="39"/>
      <c r="C169" s="8"/>
      <c r="D169" s="8" t="s">
        <v>0</v>
      </c>
      <c r="E169" s="45">
        <v>1687.8507980622076</v>
      </c>
      <c r="F169" s="40">
        <v>8</v>
      </c>
      <c r="G169" s="49">
        <f>((($F$2+2)*($F$2+4)*($F$2+2-2*F169))/(2*($F$2+2*F169)*($F$2+4*F169))+(($F$2+1)-F169+1))*$F$1</f>
        <v>26.52027027027027</v>
      </c>
      <c r="H169" s="40">
        <v>9</v>
      </c>
      <c r="I169" s="49">
        <f>((($H$2+2)*($H$2+4)*($H$2+2-2*H169))/(2*($H$2+2*H169)*($H$2+4*H169))+(($H$2+1)-H169+1))*$H$1</f>
        <v>32.513792516495947</v>
      </c>
      <c r="J169" s="40"/>
      <c r="K169" s="49"/>
      <c r="L169" s="40"/>
      <c r="M169" s="49"/>
      <c r="N169" s="6"/>
      <c r="O169" s="49"/>
      <c r="P169" s="40"/>
      <c r="Q169" s="49"/>
      <c r="R169" s="40"/>
      <c r="S169" s="49"/>
      <c r="T169" s="40"/>
      <c r="U169" s="49"/>
      <c r="V169" s="40"/>
      <c r="W169" s="49"/>
      <c r="X169" s="40"/>
      <c r="Y169" s="49"/>
      <c r="Z169" s="40"/>
      <c r="AA169" s="49"/>
    </row>
    <row r="170" spans="1:27" s="21" customFormat="1" ht="15.6">
      <c r="A170" s="14" t="s">
        <v>164</v>
      </c>
      <c r="B170" s="104" t="s">
        <v>14</v>
      </c>
      <c r="C170" s="41"/>
      <c r="D170" s="39" t="s">
        <v>1</v>
      </c>
      <c r="E170" s="45">
        <v>1504.7998398362918</v>
      </c>
      <c r="F170" s="40"/>
      <c r="G170" s="49"/>
      <c r="H170" s="40">
        <v>28</v>
      </c>
      <c r="I170" s="49">
        <f>((($H$2+2)*($H$2+4)*($H$2+2-2*H170))/(2*($H$2+2*H170)*($H$2+4*H170))+(($H$2+1)-H170+1))*$H$1</f>
        <v>13.391562086144919</v>
      </c>
      <c r="J170" s="40"/>
      <c r="K170" s="49"/>
      <c r="L170" s="40"/>
      <c r="M170" s="49"/>
      <c r="N170" s="6"/>
      <c r="O170" s="49"/>
      <c r="P170" s="40"/>
      <c r="Q170" s="49"/>
      <c r="R170" s="40"/>
      <c r="S170" s="49"/>
      <c r="T170" s="40"/>
      <c r="U170" s="49"/>
      <c r="V170" s="40"/>
      <c r="W170" s="49"/>
      <c r="X170" s="40"/>
      <c r="Y170" s="49"/>
      <c r="Z170" s="40"/>
      <c r="AA170" s="49"/>
    </row>
    <row r="171" spans="1:27" s="21" customFormat="1" ht="15.6">
      <c r="A171" s="9" t="s">
        <v>90</v>
      </c>
      <c r="B171" s="39"/>
      <c r="C171" s="8"/>
      <c r="D171" s="8" t="s">
        <v>0</v>
      </c>
      <c r="E171" s="45">
        <v>1687.5760535602803</v>
      </c>
      <c r="F171" s="40"/>
      <c r="G171" s="49"/>
      <c r="H171" s="40"/>
      <c r="I171" s="49"/>
      <c r="J171" s="40"/>
      <c r="K171" s="49"/>
      <c r="L171" s="40"/>
      <c r="M171" s="49"/>
      <c r="N171" s="6"/>
      <c r="O171" s="49"/>
      <c r="P171" s="40"/>
      <c r="Q171" s="49"/>
      <c r="R171" s="40"/>
      <c r="S171" s="49"/>
      <c r="T171" s="40"/>
      <c r="U171" s="49"/>
      <c r="V171" s="40"/>
      <c r="W171" s="49"/>
      <c r="X171" s="40"/>
      <c r="Y171" s="49"/>
      <c r="Z171" s="40"/>
      <c r="AA171" s="49"/>
    </row>
    <row r="172" spans="1:27" s="21" customFormat="1" ht="15.6">
      <c r="A172" s="9" t="s">
        <v>355</v>
      </c>
      <c r="B172" s="39" t="s">
        <v>13</v>
      </c>
      <c r="C172" s="8" t="s">
        <v>6</v>
      </c>
      <c r="D172" s="8" t="s">
        <v>0</v>
      </c>
      <c r="E172" s="45">
        <v>1685.6813520527371</v>
      </c>
      <c r="F172" s="40"/>
      <c r="G172" s="49"/>
      <c r="H172" s="40"/>
      <c r="I172" s="49"/>
      <c r="J172" s="40"/>
      <c r="K172" s="49"/>
      <c r="L172" s="40"/>
      <c r="M172" s="49"/>
      <c r="N172" s="6"/>
      <c r="O172" s="49"/>
      <c r="P172" s="40"/>
      <c r="Q172" s="49"/>
      <c r="R172" s="40"/>
      <c r="S172" s="49"/>
      <c r="T172" s="40"/>
      <c r="U172" s="49"/>
      <c r="V172" s="40"/>
      <c r="W172" s="49"/>
      <c r="X172" s="40"/>
      <c r="Y172" s="49"/>
      <c r="Z172" s="40"/>
      <c r="AA172" s="49"/>
    </row>
    <row r="173" spans="1:27" s="21" customFormat="1" ht="15.6">
      <c r="A173" s="9" t="s">
        <v>336</v>
      </c>
      <c r="B173" s="39"/>
      <c r="C173" s="8"/>
      <c r="D173" s="8" t="s">
        <v>1</v>
      </c>
      <c r="E173" s="45">
        <v>1207.1615952463899</v>
      </c>
      <c r="F173" s="40"/>
      <c r="G173" s="49"/>
      <c r="H173" s="40"/>
      <c r="I173" s="49"/>
      <c r="J173" s="40"/>
      <c r="K173" s="49"/>
      <c r="L173" s="40"/>
      <c r="M173" s="49"/>
      <c r="N173" s="6"/>
      <c r="O173" s="49"/>
      <c r="P173" s="40"/>
      <c r="Q173" s="49"/>
      <c r="R173" s="40"/>
      <c r="S173" s="49"/>
      <c r="T173" s="40"/>
      <c r="U173" s="49"/>
      <c r="V173" s="40"/>
      <c r="W173" s="49"/>
      <c r="X173" s="40"/>
      <c r="Y173" s="49"/>
      <c r="Z173" s="40"/>
      <c r="AA173" s="49"/>
    </row>
    <row r="174" spans="1:27" s="21" customFormat="1" ht="15.6">
      <c r="A174" s="9" t="s">
        <v>91</v>
      </c>
      <c r="B174" s="39" t="s">
        <v>13</v>
      </c>
      <c r="C174" s="8" t="s">
        <v>6</v>
      </c>
      <c r="D174" s="8" t="s">
        <v>0</v>
      </c>
      <c r="E174" s="45">
        <v>1759.6461220956828</v>
      </c>
      <c r="F174" s="40"/>
      <c r="G174" s="49"/>
      <c r="H174" s="40">
        <v>8</v>
      </c>
      <c r="I174" s="49">
        <f>((($H$2+2)*($H$2+4)*($H$2+2-2*H174))/(2*($H$2+2*H174)*($H$2+4*H174))+(($H$2+1)-H174+1))*$H$1</f>
        <v>34.014489758177682</v>
      </c>
      <c r="J174" s="40"/>
      <c r="K174" s="49"/>
      <c r="L174" s="40"/>
      <c r="M174" s="49"/>
      <c r="N174" s="6"/>
      <c r="O174" s="49"/>
      <c r="P174" s="40"/>
      <c r="Q174" s="49"/>
      <c r="R174" s="40"/>
      <c r="S174" s="49"/>
      <c r="T174" s="40"/>
      <c r="U174" s="49"/>
      <c r="V174" s="40"/>
      <c r="W174" s="49"/>
      <c r="X174" s="40"/>
      <c r="Y174" s="49"/>
      <c r="Z174" s="40"/>
      <c r="AA174" s="49"/>
    </row>
    <row r="175" spans="1:27" s="21" customFormat="1" ht="15.6">
      <c r="A175" s="9" t="s">
        <v>247</v>
      </c>
      <c r="B175" s="39"/>
      <c r="C175" s="8"/>
      <c r="D175" s="8" t="s">
        <v>1</v>
      </c>
      <c r="E175" s="45">
        <v>1565</v>
      </c>
      <c r="F175" s="40"/>
      <c r="G175" s="49"/>
      <c r="H175" s="40"/>
      <c r="I175" s="49"/>
      <c r="J175" s="40"/>
      <c r="K175" s="49"/>
      <c r="L175" s="40"/>
      <c r="M175" s="49"/>
      <c r="N175" s="6"/>
      <c r="O175" s="49"/>
      <c r="P175" s="40"/>
      <c r="Q175" s="49"/>
      <c r="R175" s="40"/>
      <c r="S175" s="49"/>
      <c r="T175" s="40"/>
      <c r="U175" s="49"/>
      <c r="V175" s="40"/>
      <c r="W175" s="49"/>
      <c r="X175" s="40"/>
      <c r="Y175" s="49"/>
      <c r="Z175" s="40"/>
      <c r="AA175" s="49"/>
    </row>
    <row r="176" spans="1:27" s="21" customFormat="1" ht="15.6">
      <c r="A176" s="9" t="s">
        <v>349</v>
      </c>
      <c r="B176" s="39" t="s">
        <v>14</v>
      </c>
      <c r="C176" s="17"/>
      <c r="D176" s="39" t="s">
        <v>0</v>
      </c>
      <c r="E176" s="45">
        <v>1615.5586523973129</v>
      </c>
      <c r="F176" s="40">
        <v>9</v>
      </c>
      <c r="G176" s="49">
        <f>((($F$2+2)*($F$2+4)*($F$2+2-2*F176))/(2*($F$2+2*F176)*($F$2+4*F176))+(($F$2+1)-F176+1))*$F$1</f>
        <v>24.534534534534533</v>
      </c>
      <c r="H176" s="40">
        <v>19</v>
      </c>
      <c r="I176" s="49">
        <f>((($H$2+2)*($H$2+4)*($H$2+2-2*H176))/(2*($H$2+2*H176)*($H$2+4*H176))+(($H$2+1)-H176+1))*$H$1</f>
        <v>21.191177208078258</v>
      </c>
      <c r="J176" s="40"/>
      <c r="K176" s="50"/>
      <c r="L176" s="40"/>
      <c r="M176" s="49"/>
      <c r="N176" s="6"/>
      <c r="O176" s="49"/>
      <c r="P176" s="40"/>
      <c r="Q176" s="49"/>
      <c r="R176" s="40"/>
      <c r="S176" s="49"/>
      <c r="T176" s="40"/>
      <c r="U176" s="49"/>
      <c r="V176" s="40"/>
      <c r="W176" s="49"/>
      <c r="X176" s="40"/>
      <c r="Y176" s="50"/>
      <c r="Z176" s="6"/>
      <c r="AA176" s="50"/>
    </row>
    <row r="177" spans="1:27" s="21" customFormat="1" ht="15.6">
      <c r="A177" s="9" t="s">
        <v>92</v>
      </c>
      <c r="B177" s="39"/>
      <c r="C177" s="8">
        <v>3</v>
      </c>
      <c r="D177" s="8" t="s">
        <v>5</v>
      </c>
      <c r="E177" s="45">
        <v>1453.6</v>
      </c>
      <c r="F177" s="40"/>
      <c r="G177" s="49"/>
      <c r="H177" s="40"/>
      <c r="I177" s="49"/>
      <c r="J177" s="40"/>
      <c r="K177" s="49"/>
      <c r="L177" s="40"/>
      <c r="M177" s="49"/>
      <c r="N177" s="6"/>
      <c r="O177" s="49"/>
      <c r="P177" s="40"/>
      <c r="Q177" s="49"/>
      <c r="R177" s="40"/>
      <c r="S177" s="49"/>
      <c r="T177" s="40"/>
      <c r="U177" s="49"/>
      <c r="V177" s="40"/>
      <c r="W177" s="49"/>
      <c r="X177" s="40"/>
      <c r="Y177" s="49"/>
      <c r="Z177" s="40"/>
      <c r="AA177" s="49"/>
    </row>
    <row r="178" spans="1:27" s="21" customFormat="1" ht="15.6">
      <c r="A178" s="9" t="s">
        <v>246</v>
      </c>
      <c r="B178" s="39"/>
      <c r="C178" s="8"/>
      <c r="D178" s="8" t="s">
        <v>5</v>
      </c>
      <c r="E178" s="45">
        <v>1166.554414732901</v>
      </c>
      <c r="F178" s="40"/>
      <c r="G178" s="49"/>
      <c r="H178" s="40"/>
      <c r="I178" s="49"/>
      <c r="J178" s="40"/>
      <c r="K178" s="49"/>
      <c r="L178" s="40"/>
      <c r="M178" s="49"/>
      <c r="N178" s="6"/>
      <c r="O178" s="49"/>
      <c r="P178" s="40"/>
      <c r="Q178" s="49"/>
      <c r="R178" s="40"/>
      <c r="S178" s="49"/>
      <c r="T178" s="40"/>
      <c r="U178" s="49"/>
      <c r="V178" s="40"/>
      <c r="W178" s="49"/>
      <c r="X178" s="40"/>
      <c r="Y178" s="49"/>
      <c r="Z178" s="40"/>
      <c r="AA178" s="49"/>
    </row>
    <row r="179" spans="1:27" s="21" customFormat="1" ht="15.6">
      <c r="A179" s="9" t="s">
        <v>93</v>
      </c>
      <c r="B179" s="39"/>
      <c r="C179" s="8">
        <v>3</v>
      </c>
      <c r="D179" s="8" t="s">
        <v>5</v>
      </c>
      <c r="E179" s="45">
        <v>1400</v>
      </c>
      <c r="F179" s="40"/>
      <c r="G179" s="49"/>
      <c r="H179" s="40"/>
      <c r="I179" s="49"/>
      <c r="J179" s="40"/>
      <c r="K179" s="49"/>
      <c r="L179" s="40"/>
      <c r="M179" s="49"/>
      <c r="N179" s="6"/>
      <c r="O179" s="49"/>
      <c r="P179" s="40"/>
      <c r="Q179" s="49"/>
      <c r="R179" s="40"/>
      <c r="S179" s="49"/>
      <c r="T179" s="40"/>
      <c r="U179" s="49"/>
      <c r="V179" s="40"/>
      <c r="W179" s="49"/>
      <c r="X179" s="40"/>
      <c r="Y179" s="49"/>
      <c r="Z179" s="40"/>
      <c r="AA179" s="49"/>
    </row>
    <row r="180" spans="1:27" s="21" customFormat="1" ht="15.6">
      <c r="A180" s="9" t="s">
        <v>240</v>
      </c>
      <c r="B180" s="39"/>
      <c r="C180" s="8"/>
      <c r="D180" s="8" t="s">
        <v>1</v>
      </c>
      <c r="E180" s="45">
        <v>1459</v>
      </c>
      <c r="F180" s="40"/>
      <c r="G180" s="49"/>
      <c r="H180" s="40"/>
      <c r="I180" s="49"/>
      <c r="J180" s="40"/>
      <c r="K180" s="49"/>
      <c r="L180" s="40"/>
      <c r="M180" s="49"/>
      <c r="N180" s="6"/>
      <c r="O180" s="49"/>
      <c r="P180" s="40"/>
      <c r="Q180" s="49"/>
      <c r="R180" s="40"/>
      <c r="S180" s="49"/>
      <c r="T180" s="40"/>
      <c r="U180" s="49"/>
      <c r="V180" s="40"/>
      <c r="W180" s="49"/>
      <c r="X180" s="40"/>
      <c r="Y180" s="49"/>
      <c r="Z180" s="40"/>
      <c r="AA180" s="49"/>
    </row>
    <row r="181" spans="1:27" s="21" customFormat="1" ht="15.6">
      <c r="A181" s="14" t="s">
        <v>94</v>
      </c>
      <c r="B181" s="39"/>
      <c r="C181" s="8">
        <v>4</v>
      </c>
      <c r="D181" s="8" t="s">
        <v>4</v>
      </c>
      <c r="E181" s="45">
        <v>1207.8</v>
      </c>
      <c r="F181" s="40"/>
      <c r="G181" s="49"/>
      <c r="H181" s="40"/>
      <c r="I181" s="49"/>
      <c r="J181" s="40"/>
      <c r="K181" s="49"/>
      <c r="L181" s="40"/>
      <c r="M181" s="49"/>
      <c r="N181" s="6"/>
      <c r="O181" s="49"/>
      <c r="P181" s="40"/>
      <c r="Q181" s="49"/>
      <c r="R181" s="40"/>
      <c r="S181" s="49"/>
      <c r="T181" s="40"/>
      <c r="U181" s="49"/>
      <c r="V181" s="40"/>
      <c r="W181" s="49"/>
      <c r="X181" s="40"/>
      <c r="Y181" s="49"/>
      <c r="Z181" s="40"/>
      <c r="AA181" s="49"/>
    </row>
    <row r="182" spans="1:27" s="21" customFormat="1" ht="15.6">
      <c r="A182" s="9" t="s">
        <v>95</v>
      </c>
      <c r="B182" s="39"/>
      <c r="C182" s="8">
        <v>4</v>
      </c>
      <c r="D182" s="8" t="s">
        <v>5</v>
      </c>
      <c r="E182" s="45">
        <v>1200</v>
      </c>
      <c r="F182" s="40"/>
      <c r="G182" s="49"/>
      <c r="H182" s="40"/>
      <c r="I182" s="49"/>
      <c r="J182" s="40"/>
      <c r="K182" s="49"/>
      <c r="L182" s="40"/>
      <c r="M182" s="49"/>
      <c r="N182" s="6"/>
      <c r="O182" s="49"/>
      <c r="P182" s="40"/>
      <c r="Q182" s="49"/>
      <c r="R182" s="40"/>
      <c r="S182" s="49"/>
      <c r="T182" s="40"/>
      <c r="U182" s="49"/>
      <c r="V182" s="40"/>
      <c r="W182" s="49"/>
      <c r="X182" s="40"/>
      <c r="Y182" s="49"/>
      <c r="Z182" s="40"/>
      <c r="AA182" s="49"/>
    </row>
    <row r="183" spans="1:27" s="21" customFormat="1" ht="15.6">
      <c r="A183" s="9" t="s">
        <v>96</v>
      </c>
      <c r="B183" s="39"/>
      <c r="C183" s="8">
        <v>3</v>
      </c>
      <c r="D183" s="8" t="s">
        <v>1</v>
      </c>
      <c r="E183" s="45">
        <v>1400</v>
      </c>
      <c r="F183" s="40"/>
      <c r="G183" s="49"/>
      <c r="H183" s="40"/>
      <c r="I183" s="49"/>
      <c r="J183" s="40"/>
      <c r="K183" s="49"/>
      <c r="L183" s="40"/>
      <c r="M183" s="49"/>
      <c r="N183" s="6"/>
      <c r="O183" s="49"/>
      <c r="P183" s="40"/>
      <c r="Q183" s="49"/>
      <c r="R183" s="40"/>
      <c r="S183" s="49"/>
      <c r="T183" s="40"/>
      <c r="U183" s="49"/>
      <c r="V183" s="40"/>
      <c r="W183" s="49"/>
      <c r="X183" s="40"/>
      <c r="Y183" s="49"/>
      <c r="Z183" s="40"/>
      <c r="AA183" s="49"/>
    </row>
    <row r="184" spans="1:27" s="21" customFormat="1" ht="15.6">
      <c r="A184" s="9" t="s">
        <v>97</v>
      </c>
      <c r="B184" s="39"/>
      <c r="C184" s="8"/>
      <c r="D184" s="8" t="s">
        <v>0</v>
      </c>
      <c r="E184" s="45">
        <v>1200</v>
      </c>
      <c r="F184" s="40"/>
      <c r="G184" s="49"/>
      <c r="H184" s="40"/>
      <c r="I184" s="49"/>
      <c r="J184" s="40"/>
      <c r="K184" s="49"/>
      <c r="L184" s="40"/>
      <c r="M184" s="49"/>
      <c r="N184" s="6"/>
      <c r="O184" s="49"/>
      <c r="P184" s="40"/>
      <c r="Q184" s="49"/>
      <c r="R184" s="40"/>
      <c r="S184" s="49"/>
      <c r="T184" s="40"/>
      <c r="U184" s="49"/>
      <c r="V184" s="40"/>
      <c r="W184" s="50"/>
      <c r="X184" s="40"/>
      <c r="Y184" s="49"/>
      <c r="Z184" s="40"/>
      <c r="AA184" s="49"/>
    </row>
    <row r="185" spans="1:27" s="21" customFormat="1" ht="15.6">
      <c r="A185" s="9" t="s">
        <v>98</v>
      </c>
      <c r="B185" s="39"/>
      <c r="C185" s="8">
        <v>1</v>
      </c>
      <c r="D185" s="8" t="s">
        <v>1</v>
      </c>
      <c r="E185" s="45">
        <v>1800</v>
      </c>
      <c r="F185" s="40"/>
      <c r="G185" s="49"/>
      <c r="H185" s="40"/>
      <c r="I185" s="49"/>
      <c r="J185" s="40"/>
      <c r="K185" s="49"/>
      <c r="L185" s="40"/>
      <c r="M185" s="49"/>
      <c r="N185" s="6"/>
      <c r="O185" s="49"/>
      <c r="P185" s="40"/>
      <c r="Q185" s="49"/>
      <c r="R185" s="40"/>
      <c r="S185" s="49"/>
      <c r="T185" s="40"/>
      <c r="U185" s="49"/>
      <c r="V185" s="40"/>
      <c r="W185" s="49"/>
      <c r="X185" s="40"/>
      <c r="Y185" s="49"/>
      <c r="Z185" s="40"/>
      <c r="AA185" s="49"/>
    </row>
    <row r="186" spans="1:27" s="21" customFormat="1" ht="15.6">
      <c r="A186" s="9" t="s">
        <v>253</v>
      </c>
      <c r="B186" s="39"/>
      <c r="C186" s="8"/>
      <c r="D186" s="8" t="s">
        <v>0</v>
      </c>
      <c r="E186" s="45">
        <v>1555.5683889640504</v>
      </c>
      <c r="F186" s="40"/>
      <c r="G186" s="49"/>
      <c r="H186" s="40"/>
      <c r="I186" s="49"/>
      <c r="J186" s="40"/>
      <c r="K186" s="49"/>
      <c r="L186" s="40"/>
      <c r="M186" s="49"/>
      <c r="N186" s="6"/>
      <c r="O186" s="49"/>
      <c r="P186" s="40"/>
      <c r="Q186" s="49"/>
      <c r="R186" s="40"/>
      <c r="S186" s="49"/>
      <c r="T186" s="40"/>
      <c r="U186" s="49"/>
      <c r="V186" s="40"/>
      <c r="W186" s="49"/>
      <c r="X186" s="40"/>
      <c r="Y186" s="49"/>
      <c r="Z186" s="40"/>
      <c r="AA186" s="49"/>
    </row>
    <row r="187" spans="1:27" s="21" customFormat="1" ht="15.6">
      <c r="A187" s="9" t="s">
        <v>99</v>
      </c>
      <c r="B187" s="39"/>
      <c r="C187" s="8">
        <v>2</v>
      </c>
      <c r="D187" s="8" t="s">
        <v>1</v>
      </c>
      <c r="E187" s="45">
        <v>1511.3627864965367</v>
      </c>
      <c r="F187" s="40">
        <v>22</v>
      </c>
      <c r="G187" s="49">
        <f>((($F$2+2)*($F$2+4)*($F$2+2-2*F187))/(2*($F$2+2*F187)*($F$2+4*F187))+(($F$2+1)-F187+1))*$F$1</f>
        <v>4.242845786963434</v>
      </c>
      <c r="H187" s="40"/>
      <c r="I187" s="49"/>
      <c r="J187" s="40"/>
      <c r="K187" s="49"/>
      <c r="L187" s="40"/>
      <c r="M187" s="49"/>
      <c r="N187" s="6"/>
      <c r="O187" s="49"/>
      <c r="P187" s="40"/>
      <c r="Q187" s="49"/>
      <c r="R187" s="40"/>
      <c r="S187" s="49"/>
      <c r="T187" s="40"/>
      <c r="U187" s="49"/>
      <c r="V187" s="40"/>
      <c r="W187" s="49"/>
      <c r="X187" s="40"/>
      <c r="Y187" s="49"/>
      <c r="Z187" s="40"/>
      <c r="AA187" s="49"/>
    </row>
    <row r="188" spans="1:27" s="21" customFormat="1" ht="15.6">
      <c r="A188" s="9" t="s">
        <v>242</v>
      </c>
      <c r="B188" s="39"/>
      <c r="C188" s="8"/>
      <c r="D188" s="8" t="s">
        <v>2</v>
      </c>
      <c r="E188" s="45">
        <v>1327</v>
      </c>
      <c r="F188" s="40"/>
      <c r="G188" s="49"/>
      <c r="H188" s="40"/>
      <c r="I188" s="49"/>
      <c r="J188" s="40"/>
      <c r="K188" s="49"/>
      <c r="L188" s="40"/>
      <c r="M188" s="49"/>
      <c r="N188" s="6"/>
      <c r="O188" s="49"/>
      <c r="P188" s="40"/>
      <c r="Q188" s="49"/>
      <c r="R188" s="40"/>
      <c r="S188" s="49"/>
      <c r="T188" s="40"/>
      <c r="U188" s="49"/>
      <c r="V188" s="40"/>
      <c r="W188" s="49"/>
      <c r="X188" s="40"/>
      <c r="Y188" s="49"/>
      <c r="Z188" s="40"/>
      <c r="AA188" s="49"/>
    </row>
    <row r="189" spans="1:27" s="21" customFormat="1" ht="15.6">
      <c r="A189" s="9" t="s">
        <v>100</v>
      </c>
      <c r="B189" s="39"/>
      <c r="C189" s="8" t="s">
        <v>7</v>
      </c>
      <c r="D189" s="8" t="s">
        <v>1</v>
      </c>
      <c r="E189" s="45">
        <v>1397.369759026722</v>
      </c>
      <c r="F189" s="40"/>
      <c r="G189" s="49"/>
      <c r="H189" s="40"/>
      <c r="I189" s="49"/>
      <c r="J189" s="40"/>
      <c r="K189" s="49"/>
      <c r="L189" s="40"/>
      <c r="M189" s="49"/>
      <c r="N189" s="6"/>
      <c r="O189" s="49"/>
      <c r="P189" s="40"/>
      <c r="Q189" s="49"/>
      <c r="R189" s="40"/>
      <c r="S189" s="49"/>
      <c r="T189" s="40"/>
      <c r="U189" s="49"/>
      <c r="V189" s="40"/>
      <c r="W189" s="49"/>
      <c r="X189" s="40"/>
      <c r="Y189" s="49"/>
      <c r="Z189" s="40"/>
      <c r="AA189" s="49"/>
    </row>
    <row r="190" spans="1:27" s="21" customFormat="1" ht="15.6">
      <c r="A190" s="9" t="s">
        <v>101</v>
      </c>
      <c r="B190" s="39"/>
      <c r="C190" s="8">
        <v>2</v>
      </c>
      <c r="D190" s="8" t="s">
        <v>1</v>
      </c>
      <c r="E190" s="45">
        <v>1600</v>
      </c>
      <c r="F190" s="40"/>
      <c r="G190" s="49"/>
      <c r="H190" s="40"/>
      <c r="I190" s="49"/>
      <c r="J190" s="40"/>
      <c r="K190" s="49"/>
      <c r="L190" s="40"/>
      <c r="M190" s="49"/>
      <c r="N190" s="6"/>
      <c r="O190" s="49"/>
      <c r="P190" s="40"/>
      <c r="Q190" s="49"/>
      <c r="R190" s="40"/>
      <c r="S190" s="49"/>
      <c r="T190" s="40"/>
      <c r="U190" s="49"/>
      <c r="V190" s="40"/>
      <c r="W190" s="49"/>
      <c r="X190" s="40"/>
      <c r="Y190" s="49"/>
      <c r="Z190" s="40"/>
      <c r="AA190" s="49"/>
    </row>
    <row r="191" spans="1:27" s="21" customFormat="1" ht="15.6">
      <c r="A191" s="9" t="s">
        <v>102</v>
      </c>
      <c r="B191" s="39"/>
      <c r="C191" s="8">
        <v>4</v>
      </c>
      <c r="D191" s="8" t="s">
        <v>17</v>
      </c>
      <c r="E191" s="45">
        <v>1200</v>
      </c>
      <c r="F191" s="40"/>
      <c r="G191" s="49"/>
      <c r="H191" s="40"/>
      <c r="I191" s="49"/>
      <c r="J191" s="40"/>
      <c r="K191" s="49"/>
      <c r="L191" s="40"/>
      <c r="M191" s="49"/>
      <c r="N191" s="6"/>
      <c r="O191" s="49"/>
      <c r="P191" s="40"/>
      <c r="Q191" s="49"/>
      <c r="R191" s="40"/>
      <c r="S191" s="49"/>
      <c r="T191" s="40"/>
      <c r="U191" s="49"/>
      <c r="V191" s="40"/>
      <c r="W191" s="49"/>
      <c r="X191" s="40"/>
      <c r="Y191" s="49"/>
      <c r="Z191" s="40"/>
      <c r="AA191" s="49"/>
    </row>
    <row r="192" spans="1:27" s="21" customFormat="1" ht="15.6">
      <c r="A192" s="9" t="s">
        <v>158</v>
      </c>
      <c r="B192" s="39"/>
      <c r="C192" s="8">
        <v>4</v>
      </c>
      <c r="D192" s="8" t="s">
        <v>5</v>
      </c>
      <c r="E192" s="45">
        <v>1204.9331848394536</v>
      </c>
      <c r="F192" s="40"/>
      <c r="G192" s="49"/>
      <c r="H192" s="40"/>
      <c r="I192" s="49"/>
      <c r="J192" s="40"/>
      <c r="K192" s="49"/>
      <c r="L192" s="40"/>
      <c r="M192" s="49"/>
      <c r="N192" s="6"/>
      <c r="O192" s="49"/>
      <c r="P192" s="40"/>
      <c r="Q192" s="49"/>
      <c r="R192" s="40"/>
      <c r="S192" s="49"/>
      <c r="T192" s="40"/>
      <c r="U192" s="49"/>
      <c r="V192" s="40"/>
      <c r="W192" s="49"/>
      <c r="X192" s="40"/>
      <c r="Y192" s="49"/>
      <c r="Z192" s="40"/>
      <c r="AA192" s="49"/>
    </row>
    <row r="193" spans="1:27" s="21" customFormat="1" ht="15.6">
      <c r="A193" s="9" t="s">
        <v>261</v>
      </c>
      <c r="B193" s="39"/>
      <c r="C193" s="8"/>
      <c r="D193" s="8" t="s">
        <v>5</v>
      </c>
      <c r="E193" s="45">
        <v>1092.4511844569643</v>
      </c>
      <c r="F193" s="40"/>
      <c r="G193" s="49"/>
      <c r="H193" s="40"/>
      <c r="I193" s="49"/>
      <c r="J193" s="40"/>
      <c r="K193" s="49"/>
      <c r="L193" s="40"/>
      <c r="M193" s="49"/>
      <c r="N193" s="6"/>
      <c r="O193" s="49"/>
      <c r="P193" s="40"/>
      <c r="Q193" s="49"/>
      <c r="R193" s="40"/>
      <c r="S193" s="49"/>
      <c r="T193" s="40"/>
      <c r="U193" s="49"/>
      <c r="V193" s="40"/>
      <c r="W193" s="49"/>
      <c r="X193" s="40"/>
      <c r="Y193" s="49"/>
      <c r="Z193" s="40"/>
      <c r="AA193" s="49"/>
    </row>
    <row r="194" spans="1:27" s="21" customFormat="1" ht="15.6">
      <c r="A194" s="9" t="s">
        <v>103</v>
      </c>
      <c r="B194" s="39"/>
      <c r="C194" s="8">
        <v>4</v>
      </c>
      <c r="D194" s="8" t="s">
        <v>5</v>
      </c>
      <c r="E194" s="45">
        <v>1200</v>
      </c>
      <c r="F194" s="40"/>
      <c r="G194" s="49"/>
      <c r="H194" s="40"/>
      <c r="I194" s="49"/>
      <c r="J194" s="40"/>
      <c r="K194" s="49"/>
      <c r="L194" s="40"/>
      <c r="M194" s="49"/>
      <c r="N194" s="6"/>
      <c r="O194" s="49"/>
      <c r="P194" s="40"/>
      <c r="Q194" s="49"/>
      <c r="R194" s="40"/>
      <c r="S194" s="49"/>
      <c r="T194" s="40"/>
      <c r="U194" s="49"/>
      <c r="V194" s="40"/>
      <c r="W194" s="49"/>
      <c r="X194" s="40"/>
      <c r="Y194" s="49"/>
      <c r="Z194" s="40"/>
      <c r="AA194" s="49"/>
    </row>
    <row r="195" spans="1:27" s="21" customFormat="1" ht="15.6">
      <c r="A195" s="9" t="s">
        <v>302</v>
      </c>
      <c r="B195" s="39"/>
      <c r="C195" s="8"/>
      <c r="D195" s="8" t="s">
        <v>1</v>
      </c>
      <c r="E195" s="45">
        <v>1446.7858738831264</v>
      </c>
      <c r="F195" s="40">
        <v>19</v>
      </c>
      <c r="G195" s="49">
        <f>((($F$2+2)*($F$2+4)*($F$2+2-2*F195))/(2*($F$2+2*F195)*($F$2+4*F195))+(($F$2+1)-F195+1))*$F$1</f>
        <v>8.507410636442895</v>
      </c>
      <c r="H195" s="40">
        <v>32</v>
      </c>
      <c r="I195" s="49">
        <f>((($H$2+2)*($H$2+4)*($H$2+2-2*H195))/(2*($H$2+2*H195)*($H$2+4*H195))+(($H$2+1)-H195+1))*$H$1</f>
        <v>10.191166013589021</v>
      </c>
      <c r="J195" s="40"/>
      <c r="K195" s="49"/>
      <c r="L195" s="40"/>
      <c r="M195" s="49"/>
      <c r="N195" s="6"/>
      <c r="O195" s="49"/>
      <c r="P195" s="40"/>
      <c r="Q195" s="49"/>
      <c r="R195" s="40"/>
      <c r="S195" s="49"/>
      <c r="T195" s="40"/>
      <c r="U195" s="49"/>
      <c r="V195" s="40"/>
      <c r="W195" s="49"/>
      <c r="X195" s="40"/>
      <c r="Y195" s="49"/>
      <c r="Z195" s="40"/>
      <c r="AA195" s="49"/>
    </row>
    <row r="196" spans="1:27" s="21" customFormat="1" ht="15.6">
      <c r="A196" s="9" t="s">
        <v>104</v>
      </c>
      <c r="B196" s="39"/>
      <c r="C196" s="8" t="s">
        <v>6</v>
      </c>
      <c r="D196" s="8" t="s">
        <v>1</v>
      </c>
      <c r="E196" s="45">
        <v>1892.8929688148212</v>
      </c>
      <c r="F196" s="40"/>
      <c r="G196" s="49"/>
      <c r="H196" s="40"/>
      <c r="I196" s="49"/>
      <c r="J196" s="40"/>
      <c r="K196" s="49"/>
      <c r="L196" s="40"/>
      <c r="M196" s="49"/>
      <c r="N196" s="6"/>
      <c r="O196" s="49"/>
      <c r="P196" s="40"/>
      <c r="Q196" s="49"/>
      <c r="R196" s="40"/>
      <c r="S196" s="49"/>
      <c r="T196" s="40"/>
      <c r="U196" s="49"/>
      <c r="V196" s="40"/>
      <c r="W196" s="49"/>
      <c r="X196" s="40"/>
      <c r="Y196" s="49"/>
      <c r="Z196" s="40"/>
      <c r="AA196" s="49"/>
    </row>
    <row r="197" spans="1:27" s="21" customFormat="1" ht="15.6">
      <c r="A197" s="9" t="s">
        <v>105</v>
      </c>
      <c r="B197" s="39"/>
      <c r="C197" s="8"/>
      <c r="D197" s="8" t="s">
        <v>0</v>
      </c>
      <c r="E197" s="45">
        <v>1545</v>
      </c>
      <c r="F197" s="40"/>
      <c r="G197" s="49"/>
      <c r="H197" s="40"/>
      <c r="I197" s="49"/>
      <c r="J197" s="40"/>
      <c r="K197" s="49"/>
      <c r="L197" s="40"/>
      <c r="M197" s="49"/>
      <c r="N197" s="6"/>
      <c r="O197" s="49"/>
      <c r="P197" s="40"/>
      <c r="Q197" s="49"/>
      <c r="R197" s="40"/>
      <c r="S197" s="49"/>
      <c r="T197" s="40"/>
      <c r="U197" s="49"/>
      <c r="V197" s="40"/>
      <c r="W197" s="49"/>
      <c r="X197" s="40"/>
      <c r="Y197" s="49"/>
      <c r="Z197" s="40"/>
      <c r="AA197" s="49"/>
    </row>
    <row r="198" spans="1:27" s="21" customFormat="1" ht="15.6">
      <c r="A198" s="9" t="s">
        <v>401</v>
      </c>
      <c r="B198" s="39"/>
      <c r="C198" s="8"/>
      <c r="D198" s="8" t="s">
        <v>0</v>
      </c>
      <c r="E198" s="45">
        <v>1178.8915974028175</v>
      </c>
      <c r="F198" s="40"/>
      <c r="G198" s="49"/>
      <c r="H198" s="40">
        <v>45</v>
      </c>
      <c r="I198" s="49">
        <f>((($H$2+2)*($H$2+4)*($H$2+2-2*H198))/(2*($H$2+2*H198)*($H$2+4*H198))+(($H$2+1)-H198+1))*$H$1</f>
        <v>0.2699948935147638</v>
      </c>
      <c r="J198" s="40"/>
      <c r="K198" s="49"/>
      <c r="L198" s="40"/>
      <c r="M198" s="49"/>
      <c r="N198" s="6"/>
      <c r="O198" s="49"/>
      <c r="P198" s="40"/>
      <c r="Q198" s="49"/>
      <c r="R198" s="40"/>
      <c r="S198" s="49"/>
      <c r="T198" s="40"/>
      <c r="U198" s="49"/>
      <c r="V198" s="40"/>
      <c r="W198" s="49"/>
      <c r="X198" s="40"/>
      <c r="Y198" s="49"/>
      <c r="Z198" s="40"/>
      <c r="AA198" s="49"/>
    </row>
    <row r="199" spans="1:27" s="21" customFormat="1" ht="15.6">
      <c r="A199" s="9" t="s">
        <v>276</v>
      </c>
      <c r="B199" s="39"/>
      <c r="C199" s="8"/>
      <c r="D199" s="8" t="s">
        <v>0</v>
      </c>
      <c r="E199" s="45">
        <v>1269</v>
      </c>
      <c r="F199" s="40"/>
      <c r="G199" s="49"/>
      <c r="H199" s="40"/>
      <c r="I199" s="49"/>
      <c r="J199" s="40"/>
      <c r="K199" s="49"/>
      <c r="L199" s="40"/>
      <c r="M199" s="49"/>
      <c r="N199" s="6"/>
      <c r="O199" s="49"/>
      <c r="P199" s="40"/>
      <c r="Q199" s="49"/>
      <c r="R199" s="40"/>
      <c r="S199" s="49"/>
      <c r="T199" s="40"/>
      <c r="U199" s="49"/>
      <c r="V199" s="40"/>
      <c r="W199" s="49"/>
      <c r="X199" s="40"/>
      <c r="Y199" s="49"/>
      <c r="Z199" s="40"/>
      <c r="AA199" s="49"/>
    </row>
    <row r="200" spans="1:27" s="21" customFormat="1" ht="15.6">
      <c r="A200" s="14" t="s">
        <v>171</v>
      </c>
      <c r="B200" s="39" t="s">
        <v>14</v>
      </c>
      <c r="C200" s="39"/>
      <c r="D200" s="8" t="s">
        <v>1</v>
      </c>
      <c r="E200" s="45">
        <v>1550.4082063358369</v>
      </c>
      <c r="F200" s="40"/>
      <c r="G200" s="49"/>
      <c r="H200" s="40">
        <v>37</v>
      </c>
      <c r="I200" s="49">
        <f>((($H$2+2)*($H$2+4)*($H$2+2-2*H200))/(2*($H$2+2*H200)*($H$2+4*H200))+(($H$2+1)-H200+1))*$H$1</f>
        <v>6.3111655917614575</v>
      </c>
      <c r="J200" s="40"/>
      <c r="K200" s="49"/>
      <c r="L200" s="40"/>
      <c r="M200" s="49"/>
      <c r="N200" s="6"/>
      <c r="O200" s="49"/>
      <c r="P200" s="40"/>
      <c r="Q200" s="49"/>
      <c r="R200" s="40"/>
      <c r="S200" s="49"/>
      <c r="T200" s="40"/>
      <c r="U200" s="49"/>
      <c r="V200" s="40"/>
      <c r="W200" s="49"/>
      <c r="X200" s="40"/>
      <c r="Y200" s="49"/>
      <c r="Z200" s="40"/>
      <c r="AA200" s="49"/>
    </row>
    <row r="201" spans="1:27" s="21" customFormat="1" ht="15.6">
      <c r="A201" s="9" t="s">
        <v>330</v>
      </c>
      <c r="B201" s="39"/>
      <c r="C201" s="8"/>
      <c r="D201" s="8" t="s">
        <v>0</v>
      </c>
      <c r="E201" s="45">
        <v>1345.9630624599561</v>
      </c>
      <c r="F201" s="40"/>
      <c r="G201" s="49"/>
      <c r="H201" s="40"/>
      <c r="I201" s="49"/>
      <c r="J201" s="40"/>
      <c r="K201" s="49"/>
      <c r="L201" s="40"/>
      <c r="M201" s="49"/>
      <c r="N201" s="6"/>
      <c r="O201" s="49"/>
      <c r="P201" s="40"/>
      <c r="Q201" s="49"/>
      <c r="R201" s="40"/>
      <c r="S201" s="49"/>
      <c r="T201" s="40"/>
      <c r="U201" s="49"/>
      <c r="V201" s="40"/>
      <c r="W201" s="49"/>
      <c r="X201" s="40"/>
      <c r="Y201" s="49"/>
      <c r="Z201" s="40"/>
      <c r="AA201" s="49"/>
    </row>
    <row r="202" spans="1:27" s="21" customFormat="1" ht="15.6">
      <c r="A202" s="9" t="s">
        <v>106</v>
      </c>
      <c r="B202" s="39"/>
      <c r="C202" s="8">
        <v>3</v>
      </c>
      <c r="D202" s="8" t="s">
        <v>4</v>
      </c>
      <c r="E202" s="45">
        <v>1474.6</v>
      </c>
      <c r="F202" s="40"/>
      <c r="G202" s="49"/>
      <c r="H202" s="40"/>
      <c r="I202" s="49"/>
      <c r="J202" s="40"/>
      <c r="K202" s="49"/>
      <c r="L202" s="40"/>
      <c r="M202" s="49"/>
      <c r="N202" s="6"/>
      <c r="O202" s="49"/>
      <c r="P202" s="40"/>
      <c r="Q202" s="49"/>
      <c r="R202" s="40"/>
      <c r="S202" s="49"/>
      <c r="T202" s="40"/>
      <c r="U202" s="49"/>
      <c r="V202" s="40"/>
      <c r="W202" s="49"/>
      <c r="X202" s="40"/>
      <c r="Y202" s="49"/>
      <c r="Z202" s="40"/>
      <c r="AA202" s="49"/>
    </row>
    <row r="203" spans="1:27" s="21" customFormat="1" ht="15.6">
      <c r="A203" s="14" t="s">
        <v>163</v>
      </c>
      <c r="B203" s="39"/>
      <c r="C203" s="8">
        <v>3</v>
      </c>
      <c r="D203" s="39" t="s">
        <v>0</v>
      </c>
      <c r="E203" s="45">
        <v>1434.275396664807</v>
      </c>
      <c r="F203" s="40"/>
      <c r="G203" s="49"/>
      <c r="H203" s="40"/>
      <c r="I203" s="49"/>
      <c r="J203" s="40"/>
      <c r="K203" s="49"/>
      <c r="L203" s="40"/>
      <c r="M203" s="49"/>
      <c r="N203" s="6"/>
      <c r="O203" s="49"/>
      <c r="P203" s="40"/>
      <c r="Q203" s="49"/>
      <c r="R203" s="40"/>
      <c r="S203" s="49"/>
      <c r="T203" s="40"/>
      <c r="U203" s="49"/>
      <c r="V203" s="40"/>
      <c r="W203" s="49"/>
      <c r="X203" s="40"/>
      <c r="Y203" s="49"/>
      <c r="Z203" s="40"/>
      <c r="AA203" s="49"/>
    </row>
    <row r="204" spans="1:27" s="21" customFormat="1" ht="15.6">
      <c r="A204" s="9" t="s">
        <v>402</v>
      </c>
      <c r="B204" s="39"/>
      <c r="C204" s="8"/>
      <c r="D204" s="8" t="s">
        <v>0</v>
      </c>
      <c r="E204" s="45">
        <v>1243.3578229674754</v>
      </c>
      <c r="F204" s="40"/>
      <c r="G204" s="49"/>
      <c r="H204" s="40">
        <v>36</v>
      </c>
      <c r="I204" s="49">
        <f>((($H$2+2)*($H$2+4)*($H$2+2-2*H204))/(2*($H$2+2*H204)*($H$2+4*H204))+(($H$2+1)-H204+1))*$H$1</f>
        <v>7.0789518072567539</v>
      </c>
      <c r="J204" s="40"/>
      <c r="K204" s="49"/>
      <c r="L204" s="40"/>
      <c r="M204" s="49"/>
      <c r="N204" s="6"/>
      <c r="O204" s="49"/>
      <c r="P204" s="40"/>
      <c r="Q204" s="49"/>
      <c r="R204" s="40"/>
      <c r="S204" s="49"/>
      <c r="T204" s="40"/>
      <c r="U204" s="49"/>
      <c r="V204" s="40"/>
      <c r="W204" s="49"/>
      <c r="X204" s="40"/>
      <c r="Y204" s="49"/>
      <c r="Z204" s="40"/>
      <c r="AA204" s="49"/>
    </row>
    <row r="205" spans="1:27" s="21" customFormat="1" ht="15.6">
      <c r="A205" s="9" t="s">
        <v>107</v>
      </c>
      <c r="B205" s="39"/>
      <c r="C205" s="8"/>
      <c r="D205" s="8" t="s">
        <v>0</v>
      </c>
      <c r="E205" s="45">
        <v>1255</v>
      </c>
      <c r="F205" s="40"/>
      <c r="G205" s="49"/>
      <c r="H205" s="40"/>
      <c r="I205" s="49"/>
      <c r="J205" s="40"/>
      <c r="K205" s="49"/>
      <c r="L205" s="40"/>
      <c r="M205" s="49"/>
      <c r="N205" s="6"/>
      <c r="O205" s="49"/>
      <c r="P205" s="40"/>
      <c r="Q205" s="49"/>
      <c r="R205" s="40"/>
      <c r="S205" s="49"/>
      <c r="T205" s="40"/>
      <c r="U205" s="49"/>
      <c r="V205" s="40"/>
      <c r="W205" s="49"/>
      <c r="X205" s="40"/>
      <c r="Y205" s="49"/>
      <c r="Z205" s="40"/>
      <c r="AA205" s="49"/>
    </row>
    <row r="206" spans="1:27" s="21" customFormat="1" ht="15.6">
      <c r="A206" s="9" t="s">
        <v>108</v>
      </c>
      <c r="B206" s="39"/>
      <c r="C206" s="8"/>
      <c r="D206" s="8" t="s">
        <v>0</v>
      </c>
      <c r="E206" s="45">
        <v>1474.5450359612821</v>
      </c>
      <c r="F206" s="40"/>
      <c r="G206" s="49"/>
      <c r="H206" s="40"/>
      <c r="I206" s="49"/>
      <c r="J206" s="40"/>
      <c r="K206" s="49"/>
      <c r="L206" s="40"/>
      <c r="M206" s="49"/>
      <c r="N206" s="6"/>
      <c r="O206" s="49"/>
      <c r="P206" s="40"/>
      <c r="Q206" s="49"/>
      <c r="R206" s="40"/>
      <c r="S206" s="49"/>
      <c r="T206" s="40"/>
      <c r="U206" s="49"/>
      <c r="V206" s="40"/>
      <c r="W206" s="49"/>
      <c r="X206" s="40"/>
      <c r="Y206" s="49"/>
      <c r="Z206" s="40"/>
      <c r="AA206" s="49"/>
    </row>
    <row r="207" spans="1:27" s="21" customFormat="1" ht="15.6">
      <c r="A207" s="9" t="s">
        <v>109</v>
      </c>
      <c r="B207" s="39" t="s">
        <v>13</v>
      </c>
      <c r="C207" s="8"/>
      <c r="D207" s="8" t="s">
        <v>0</v>
      </c>
      <c r="E207" s="45">
        <v>1881.1023917518744</v>
      </c>
      <c r="F207" s="40"/>
      <c r="G207" s="49"/>
      <c r="H207" s="40">
        <v>1</v>
      </c>
      <c r="I207" s="49">
        <f>((($H$2+2)*($H$2+4)*($H$2+2-2*H207))/(2*($H$2+2*H207)*($H$2+4*H207))+(($H$2+1)-H207+1))*$H$1</f>
        <v>50</v>
      </c>
      <c r="J207" s="40"/>
      <c r="K207" s="49"/>
      <c r="L207" s="40"/>
      <c r="M207" s="49"/>
      <c r="N207" s="6"/>
      <c r="O207" s="49"/>
      <c r="P207" s="40"/>
      <c r="Q207" s="49"/>
      <c r="R207" s="40"/>
      <c r="S207" s="49"/>
      <c r="T207" s="40"/>
      <c r="U207" s="49"/>
      <c r="V207" s="40"/>
      <c r="W207" s="49"/>
      <c r="X207" s="40"/>
      <c r="Y207" s="49"/>
      <c r="Z207" s="40"/>
      <c r="AA207" s="49"/>
    </row>
    <row r="208" spans="1:27" s="21" customFormat="1" ht="15.6">
      <c r="A208" s="9" t="s">
        <v>372</v>
      </c>
      <c r="B208" s="39"/>
      <c r="C208" s="8"/>
      <c r="D208" s="8" t="s">
        <v>0</v>
      </c>
      <c r="E208" s="45">
        <v>1194.2653307333908</v>
      </c>
      <c r="F208" s="40"/>
      <c r="G208" s="49"/>
      <c r="H208" s="40"/>
      <c r="I208" s="49"/>
      <c r="J208" s="40"/>
      <c r="K208" s="49"/>
      <c r="L208" s="40"/>
      <c r="M208" s="49"/>
      <c r="N208" s="6"/>
      <c r="O208" s="49"/>
      <c r="P208" s="40"/>
      <c r="Q208" s="49"/>
      <c r="R208" s="40"/>
      <c r="S208" s="49"/>
      <c r="T208" s="40"/>
      <c r="U208" s="49"/>
      <c r="V208" s="40"/>
      <c r="W208" s="49"/>
      <c r="X208" s="40"/>
      <c r="Y208" s="49"/>
      <c r="Z208" s="40"/>
      <c r="AA208" s="49"/>
    </row>
    <row r="209" spans="1:27" s="21" customFormat="1" ht="15.6">
      <c r="A209" s="9" t="s">
        <v>337</v>
      </c>
      <c r="B209" s="39"/>
      <c r="C209" s="8"/>
      <c r="D209" s="8" t="s">
        <v>0</v>
      </c>
      <c r="E209" s="45">
        <v>1190.510292161428</v>
      </c>
      <c r="F209" s="40"/>
      <c r="G209" s="49"/>
      <c r="H209" s="40"/>
      <c r="I209" s="49"/>
      <c r="J209" s="40"/>
      <c r="K209" s="49"/>
      <c r="L209" s="40"/>
      <c r="M209" s="49"/>
      <c r="N209" s="6"/>
      <c r="O209" s="49"/>
      <c r="P209" s="40"/>
      <c r="Q209" s="49"/>
      <c r="R209" s="40"/>
      <c r="S209" s="49"/>
      <c r="T209" s="40"/>
      <c r="U209" s="49"/>
      <c r="V209" s="40"/>
      <c r="W209" s="49"/>
      <c r="X209" s="40"/>
      <c r="Y209" s="49"/>
      <c r="Z209" s="40"/>
      <c r="AA209" s="49"/>
    </row>
    <row r="210" spans="1:27" s="21" customFormat="1" ht="15.6">
      <c r="A210" s="9" t="s">
        <v>376</v>
      </c>
      <c r="B210" s="39"/>
      <c r="C210" s="8"/>
      <c r="D210" s="8" t="s">
        <v>0</v>
      </c>
      <c r="E210" s="45">
        <v>1240</v>
      </c>
      <c r="F210" s="40"/>
      <c r="G210" s="49"/>
      <c r="H210" s="40"/>
      <c r="I210" s="49"/>
      <c r="J210" s="40"/>
      <c r="K210" s="49"/>
      <c r="L210" s="40"/>
      <c r="M210" s="49"/>
      <c r="N210" s="6"/>
      <c r="O210" s="49"/>
      <c r="P210" s="40"/>
      <c r="Q210" s="49"/>
      <c r="R210" s="40"/>
      <c r="S210" s="49"/>
      <c r="T210" s="40"/>
      <c r="U210" s="49"/>
      <c r="V210" s="40"/>
      <c r="W210" s="49"/>
      <c r="X210" s="40"/>
      <c r="Y210" s="49"/>
      <c r="Z210" s="40"/>
      <c r="AA210" s="49"/>
    </row>
    <row r="211" spans="1:27" s="21" customFormat="1" ht="15.6">
      <c r="A211" s="9" t="s">
        <v>110</v>
      </c>
      <c r="B211" s="39"/>
      <c r="C211" s="8">
        <v>3</v>
      </c>
      <c r="D211" s="8" t="s">
        <v>5</v>
      </c>
      <c r="E211" s="45">
        <v>1400</v>
      </c>
      <c r="F211" s="40"/>
      <c r="G211" s="49"/>
      <c r="H211" s="40"/>
      <c r="I211" s="49"/>
      <c r="J211" s="40"/>
      <c r="K211" s="49"/>
      <c r="L211" s="40"/>
      <c r="M211" s="49"/>
      <c r="N211" s="6"/>
      <c r="O211" s="49"/>
      <c r="P211" s="40"/>
      <c r="Q211" s="49"/>
      <c r="R211" s="40"/>
      <c r="S211" s="49"/>
      <c r="T211" s="40"/>
      <c r="U211" s="49"/>
      <c r="V211" s="40"/>
      <c r="W211" s="49"/>
      <c r="X211" s="40"/>
      <c r="Y211" s="49"/>
      <c r="Z211" s="40"/>
      <c r="AA211" s="49"/>
    </row>
    <row r="212" spans="1:27" s="21" customFormat="1" ht="15.6">
      <c r="A212" s="9" t="s">
        <v>111</v>
      </c>
      <c r="B212" s="39"/>
      <c r="C212" s="8">
        <v>4</v>
      </c>
      <c r="D212" s="8" t="s">
        <v>5</v>
      </c>
      <c r="E212" s="45">
        <v>1209.4578496654528</v>
      </c>
      <c r="F212" s="40"/>
      <c r="G212" s="49"/>
      <c r="H212" s="40"/>
      <c r="I212" s="49"/>
      <c r="J212" s="40"/>
      <c r="K212" s="49"/>
      <c r="L212" s="40"/>
      <c r="M212" s="49"/>
      <c r="N212" s="6"/>
      <c r="O212" s="49"/>
      <c r="P212" s="40"/>
      <c r="Q212" s="49"/>
      <c r="R212" s="40"/>
      <c r="S212" s="49"/>
      <c r="T212" s="40"/>
      <c r="U212" s="49"/>
      <c r="V212" s="40"/>
      <c r="W212" s="49"/>
      <c r="X212" s="40"/>
      <c r="Y212" s="49"/>
      <c r="Z212" s="40"/>
      <c r="AA212" s="49"/>
    </row>
    <row r="213" spans="1:27" s="21" customFormat="1" ht="15.6">
      <c r="A213" s="9" t="s">
        <v>393</v>
      </c>
      <c r="B213" s="39"/>
      <c r="C213" s="8"/>
      <c r="D213" s="8" t="s">
        <v>0</v>
      </c>
      <c r="E213" s="45">
        <v>1263.561659460433</v>
      </c>
      <c r="F213" s="40">
        <v>23</v>
      </c>
      <c r="G213" s="49">
        <f>((($F$2+2)*($F$2+4)*($F$2+2-2*F213))/(2*($F$2+2*F213)*($F$2+4*F213))+(($F$2+1)-F213+1))*$F$1</f>
        <v>2.8424976700838771</v>
      </c>
      <c r="H213" s="40">
        <v>35</v>
      </c>
      <c r="I213" s="49">
        <f>((($H$2+2)*($H$2+4)*($H$2+2-2*H213))/(2*($H$2+2*H213)*($H$2+4*H213))+(($H$2+1)-H213+1))*$H$1</f>
        <v>7.8504636022884196</v>
      </c>
      <c r="J213" s="40"/>
      <c r="K213" s="49"/>
      <c r="L213" s="40"/>
      <c r="M213" s="49"/>
      <c r="N213" s="6"/>
      <c r="O213" s="49"/>
      <c r="P213" s="40"/>
      <c r="Q213" s="49"/>
      <c r="R213" s="40"/>
      <c r="S213" s="49"/>
      <c r="T213" s="40"/>
      <c r="U213" s="49"/>
      <c r="V213" s="40"/>
      <c r="W213" s="49"/>
      <c r="X213" s="40"/>
      <c r="Y213" s="49"/>
      <c r="Z213" s="40"/>
      <c r="AA213" s="49"/>
    </row>
    <row r="214" spans="1:27" s="21" customFormat="1" ht="15.6">
      <c r="A214" s="9" t="s">
        <v>112</v>
      </c>
      <c r="B214" s="39"/>
      <c r="C214" s="8">
        <v>3</v>
      </c>
      <c r="D214" s="8" t="s">
        <v>3</v>
      </c>
      <c r="E214" s="45">
        <v>1400</v>
      </c>
      <c r="F214" s="40"/>
      <c r="G214" s="49"/>
      <c r="H214" s="40"/>
      <c r="I214" s="49"/>
      <c r="J214" s="40"/>
      <c r="K214" s="49"/>
      <c r="L214" s="40"/>
      <c r="M214" s="49"/>
      <c r="N214" s="6"/>
      <c r="O214" s="49"/>
      <c r="P214" s="40"/>
      <c r="Q214" s="49"/>
      <c r="R214" s="40"/>
      <c r="S214" s="49"/>
      <c r="T214" s="40"/>
      <c r="U214" s="49"/>
      <c r="V214" s="40"/>
      <c r="W214" s="49"/>
      <c r="X214" s="40"/>
      <c r="Y214" s="49"/>
      <c r="Z214" s="40"/>
      <c r="AA214" s="49"/>
    </row>
    <row r="215" spans="1:27" s="21" customFormat="1" ht="15.6">
      <c r="A215" s="9" t="s">
        <v>340</v>
      </c>
      <c r="B215" s="39"/>
      <c r="C215" s="8"/>
      <c r="D215" s="8" t="s">
        <v>341</v>
      </c>
      <c r="E215" s="45">
        <v>1169.7665391701598</v>
      </c>
      <c r="F215" s="40"/>
      <c r="G215" s="49"/>
      <c r="H215" s="40"/>
      <c r="I215" s="49"/>
      <c r="J215" s="40"/>
      <c r="K215" s="49"/>
      <c r="L215" s="40"/>
      <c r="M215" s="49"/>
      <c r="N215" s="6"/>
      <c r="O215" s="49"/>
      <c r="P215" s="40"/>
      <c r="Q215" s="49"/>
      <c r="R215" s="40"/>
      <c r="S215" s="49"/>
      <c r="T215" s="40"/>
      <c r="U215" s="49"/>
      <c r="V215" s="40"/>
      <c r="W215" s="49"/>
      <c r="X215" s="40"/>
      <c r="Y215" s="49"/>
      <c r="Z215" s="40"/>
      <c r="AA215" s="49"/>
    </row>
    <row r="216" spans="1:27" s="21" customFormat="1" ht="15.6">
      <c r="A216" s="9" t="s">
        <v>195</v>
      </c>
      <c r="B216" s="39"/>
      <c r="C216" s="8"/>
      <c r="D216" s="8" t="s">
        <v>0</v>
      </c>
      <c r="E216" s="45">
        <v>1564.1114831865127</v>
      </c>
      <c r="F216" s="40"/>
      <c r="G216" s="49"/>
      <c r="H216" s="40"/>
      <c r="I216" s="49"/>
      <c r="J216" s="40"/>
      <c r="K216" s="49"/>
      <c r="L216" s="40"/>
      <c r="M216" s="49"/>
      <c r="N216" s="6"/>
      <c r="O216" s="49"/>
      <c r="P216" s="40"/>
      <c r="Q216" s="49"/>
      <c r="R216" s="40"/>
      <c r="S216" s="49"/>
      <c r="T216" s="40"/>
      <c r="U216" s="49"/>
      <c r="V216" s="40"/>
      <c r="W216" s="49"/>
      <c r="X216" s="40"/>
      <c r="Y216" s="49"/>
      <c r="Z216" s="40"/>
      <c r="AA216" s="49"/>
    </row>
    <row r="217" spans="1:27" s="21" customFormat="1" ht="15.6">
      <c r="A217" s="9" t="s">
        <v>113</v>
      </c>
      <c r="B217" s="39"/>
      <c r="C217" s="8"/>
      <c r="D217" s="8" t="s">
        <v>0</v>
      </c>
      <c r="E217" s="45">
        <v>1200</v>
      </c>
      <c r="F217" s="40"/>
      <c r="G217" s="49"/>
      <c r="H217" s="40"/>
      <c r="I217" s="49"/>
      <c r="J217" s="40"/>
      <c r="K217" s="49"/>
      <c r="L217" s="40"/>
      <c r="M217" s="49"/>
      <c r="N217" s="6"/>
      <c r="O217" s="49"/>
      <c r="P217" s="40"/>
      <c r="Q217" s="49"/>
      <c r="R217" s="40"/>
      <c r="S217" s="49"/>
      <c r="T217" s="40"/>
      <c r="U217" s="49"/>
      <c r="V217" s="40"/>
      <c r="W217" s="49"/>
      <c r="X217" s="40"/>
      <c r="Y217" s="49"/>
      <c r="Z217" s="40"/>
      <c r="AA217" s="49"/>
    </row>
    <row r="218" spans="1:27" s="21" customFormat="1" ht="15.6">
      <c r="A218" s="9" t="s">
        <v>114</v>
      </c>
      <c r="B218" s="39"/>
      <c r="C218" s="8">
        <v>4</v>
      </c>
      <c r="D218" s="8" t="s">
        <v>17</v>
      </c>
      <c r="E218" s="45">
        <v>1200</v>
      </c>
      <c r="F218" s="40"/>
      <c r="G218" s="49"/>
      <c r="H218" s="40"/>
      <c r="I218" s="49"/>
      <c r="J218" s="40"/>
      <c r="K218" s="49"/>
      <c r="L218" s="40"/>
      <c r="M218" s="49"/>
      <c r="N218" s="6"/>
      <c r="O218" s="49"/>
      <c r="P218" s="40"/>
      <c r="Q218" s="49"/>
      <c r="R218" s="40"/>
      <c r="S218" s="49"/>
      <c r="T218" s="40"/>
      <c r="U218" s="49"/>
      <c r="V218" s="40"/>
      <c r="W218" s="49"/>
      <c r="X218" s="40"/>
      <c r="Y218" s="49"/>
      <c r="Z218" s="40"/>
      <c r="AA218" s="49"/>
    </row>
    <row r="219" spans="1:27" s="21" customFormat="1" ht="15.6">
      <c r="A219" s="9" t="s">
        <v>384</v>
      </c>
      <c r="B219" s="39"/>
      <c r="C219" s="8"/>
      <c r="D219" s="8" t="s">
        <v>341</v>
      </c>
      <c r="E219" s="45">
        <v>1167.7215253757693</v>
      </c>
      <c r="F219" s="40"/>
      <c r="G219" s="49"/>
      <c r="H219" s="40"/>
      <c r="I219" s="49"/>
      <c r="J219" s="40"/>
      <c r="K219" s="49"/>
      <c r="L219" s="40"/>
      <c r="M219" s="49"/>
      <c r="N219" s="6"/>
      <c r="O219" s="49"/>
      <c r="P219" s="40"/>
      <c r="Q219" s="49"/>
      <c r="R219" s="40"/>
      <c r="S219" s="49"/>
      <c r="T219" s="40"/>
      <c r="U219" s="49"/>
      <c r="V219" s="40"/>
      <c r="W219" s="49"/>
      <c r="X219" s="40"/>
      <c r="Y219" s="49"/>
      <c r="Z219" s="40"/>
      <c r="AA219" s="49"/>
    </row>
    <row r="220" spans="1:27" s="21" customFormat="1" ht="15.6">
      <c r="A220" s="9" t="s">
        <v>115</v>
      </c>
      <c r="B220" s="39"/>
      <c r="C220" s="8">
        <v>4</v>
      </c>
      <c r="D220" s="8" t="s">
        <v>5</v>
      </c>
      <c r="E220" s="45">
        <v>1200</v>
      </c>
      <c r="F220" s="40"/>
      <c r="G220" s="49"/>
      <c r="H220" s="40"/>
      <c r="I220" s="49"/>
      <c r="J220" s="40"/>
      <c r="K220" s="49"/>
      <c r="L220" s="40"/>
      <c r="M220" s="49"/>
      <c r="N220" s="6"/>
      <c r="O220" s="49"/>
      <c r="P220" s="40"/>
      <c r="Q220" s="49"/>
      <c r="R220" s="40"/>
      <c r="S220" s="49"/>
      <c r="T220" s="40"/>
      <c r="U220" s="49"/>
      <c r="V220" s="40"/>
      <c r="W220" s="49"/>
      <c r="X220" s="40"/>
      <c r="Y220" s="49"/>
      <c r="Z220" s="40"/>
      <c r="AA220" s="49"/>
    </row>
    <row r="221" spans="1:27" ht="15.6">
      <c r="A221" s="77" t="s">
        <v>116</v>
      </c>
      <c r="B221" s="78"/>
      <c r="C221" s="79">
        <v>2</v>
      </c>
      <c r="D221" s="80" t="s">
        <v>1</v>
      </c>
      <c r="E221" s="45">
        <v>1549.5073937627626</v>
      </c>
      <c r="F221" s="40"/>
      <c r="G221" s="82"/>
      <c r="H221" s="40"/>
      <c r="I221" s="82"/>
      <c r="J221" s="40"/>
      <c r="K221" s="82"/>
      <c r="L221" s="40"/>
      <c r="M221" s="82"/>
      <c r="N221" s="6"/>
      <c r="O221" s="82"/>
      <c r="P221" s="40"/>
      <c r="Q221" s="82"/>
      <c r="R221" s="40"/>
      <c r="S221" s="82"/>
      <c r="T221" s="40"/>
      <c r="U221" s="82"/>
      <c r="V221" s="40"/>
      <c r="W221" s="82"/>
      <c r="X221" s="40"/>
      <c r="Y221" s="82"/>
      <c r="Z221" s="81"/>
      <c r="AA221" s="82"/>
    </row>
    <row r="222" spans="1:27" s="28" customFormat="1" ht="15.6">
      <c r="A222" s="77" t="s">
        <v>117</v>
      </c>
      <c r="B222" s="78" t="s">
        <v>13</v>
      </c>
      <c r="C222" s="79" t="s">
        <v>6</v>
      </c>
      <c r="D222" s="80" t="s">
        <v>1</v>
      </c>
      <c r="E222" s="45">
        <v>1542.6074700059512</v>
      </c>
      <c r="F222" s="40"/>
      <c r="G222" s="82"/>
      <c r="H222" s="40"/>
      <c r="I222" s="82"/>
      <c r="J222" s="40"/>
      <c r="K222" s="82"/>
      <c r="L222" s="40"/>
      <c r="M222" s="82"/>
      <c r="N222" s="6"/>
      <c r="O222" s="82"/>
      <c r="P222" s="40"/>
      <c r="Q222" s="82"/>
      <c r="R222" s="40"/>
      <c r="S222" s="82"/>
      <c r="T222" s="40"/>
      <c r="U222" s="82"/>
      <c r="V222" s="40"/>
      <c r="W222" s="82"/>
      <c r="X222" s="40"/>
      <c r="Y222" s="82"/>
      <c r="Z222" s="81"/>
      <c r="AA222" s="82"/>
    </row>
    <row r="223" spans="1:27" s="28" customFormat="1" ht="15.6">
      <c r="A223" s="77" t="s">
        <v>118</v>
      </c>
      <c r="B223" s="78"/>
      <c r="C223" s="79">
        <v>1</v>
      </c>
      <c r="D223" s="80" t="s">
        <v>1</v>
      </c>
      <c r="E223" s="45">
        <v>1800</v>
      </c>
      <c r="F223" s="40"/>
      <c r="G223" s="82"/>
      <c r="H223" s="40"/>
      <c r="I223" s="82"/>
      <c r="J223" s="40"/>
      <c r="K223" s="82"/>
      <c r="L223" s="40"/>
      <c r="M223" s="82"/>
      <c r="N223" s="6"/>
      <c r="O223" s="82"/>
      <c r="P223" s="40"/>
      <c r="Q223" s="82"/>
      <c r="R223" s="40"/>
      <c r="S223" s="82"/>
      <c r="T223" s="40"/>
      <c r="U223" s="82"/>
      <c r="V223" s="40"/>
      <c r="W223" s="82"/>
      <c r="X223" s="40"/>
      <c r="Y223" s="82"/>
      <c r="Z223" s="81"/>
      <c r="AA223" s="82"/>
    </row>
    <row r="224" spans="1:27" s="28" customFormat="1" ht="15.6">
      <c r="A224" s="77" t="s">
        <v>119</v>
      </c>
      <c r="B224" s="78"/>
      <c r="C224" s="79">
        <v>2</v>
      </c>
      <c r="D224" s="80" t="s">
        <v>1</v>
      </c>
      <c r="E224" s="45">
        <v>1600</v>
      </c>
      <c r="F224" s="40"/>
      <c r="G224" s="82"/>
      <c r="H224" s="40"/>
      <c r="I224" s="82"/>
      <c r="J224" s="40"/>
      <c r="K224" s="82"/>
      <c r="L224" s="40"/>
      <c r="M224" s="82"/>
      <c r="N224" s="6"/>
      <c r="O224" s="82"/>
      <c r="P224" s="40"/>
      <c r="Q224" s="82"/>
      <c r="R224" s="40"/>
      <c r="S224" s="82"/>
      <c r="T224" s="40"/>
      <c r="U224" s="82"/>
      <c r="V224" s="40"/>
      <c r="W224" s="82"/>
      <c r="X224" s="40"/>
      <c r="Y224" s="82"/>
      <c r="Z224" s="81"/>
      <c r="AA224" s="82"/>
    </row>
    <row r="225" spans="1:27" s="28" customFormat="1" ht="15.6">
      <c r="A225" s="77" t="s">
        <v>120</v>
      </c>
      <c r="B225" s="105" t="s">
        <v>14</v>
      </c>
      <c r="C225" s="79">
        <v>1</v>
      </c>
      <c r="D225" s="80" t="s">
        <v>1</v>
      </c>
      <c r="E225" s="45">
        <v>1669.7445079870295</v>
      </c>
      <c r="F225" s="40"/>
      <c r="G225" s="82"/>
      <c r="H225" s="40"/>
      <c r="I225" s="82"/>
      <c r="J225" s="40"/>
      <c r="K225" s="82"/>
      <c r="L225" s="40"/>
      <c r="M225" s="82"/>
      <c r="N225" s="6"/>
      <c r="O225" s="82"/>
      <c r="P225" s="40"/>
      <c r="Q225" s="82"/>
      <c r="R225" s="40"/>
      <c r="S225" s="82"/>
      <c r="T225" s="40"/>
      <c r="U225" s="82"/>
      <c r="V225" s="40"/>
      <c r="W225" s="82"/>
      <c r="X225" s="40"/>
      <c r="Y225" s="82"/>
      <c r="Z225" s="81"/>
      <c r="AA225" s="82"/>
    </row>
    <row r="226" spans="1:27" s="28" customFormat="1" ht="15.6">
      <c r="A226" s="77" t="s">
        <v>156</v>
      </c>
      <c r="B226" s="78"/>
      <c r="C226" s="79"/>
      <c r="D226" s="80" t="s">
        <v>17</v>
      </c>
      <c r="E226" s="45">
        <v>1225.1345226678677</v>
      </c>
      <c r="F226" s="40"/>
      <c r="G226" s="82"/>
      <c r="H226" s="40"/>
      <c r="I226" s="82"/>
      <c r="J226" s="40"/>
      <c r="K226" s="82"/>
      <c r="L226" s="40"/>
      <c r="M226" s="82"/>
      <c r="N226" s="6"/>
      <c r="O226" s="82"/>
      <c r="P226" s="40"/>
      <c r="Q226" s="82"/>
      <c r="R226" s="40"/>
      <c r="S226" s="82"/>
      <c r="T226" s="40"/>
      <c r="U226" s="82"/>
      <c r="V226" s="40"/>
      <c r="W226" s="82"/>
      <c r="X226" s="40"/>
      <c r="Y226" s="82"/>
      <c r="Z226" s="81"/>
      <c r="AA226" s="82"/>
    </row>
    <row r="227" spans="1:27" s="28" customFormat="1" ht="15.6">
      <c r="A227" s="128" t="s">
        <v>160</v>
      </c>
      <c r="B227" s="78"/>
      <c r="C227" s="79">
        <v>3</v>
      </c>
      <c r="D227" s="98" t="s">
        <v>0</v>
      </c>
      <c r="E227" s="45">
        <v>1512.5517466391559</v>
      </c>
      <c r="F227" s="40">
        <v>17</v>
      </c>
      <c r="G227" s="82">
        <f>((($F$2+2)*($F$2+4)*($F$2+2-2*F227))/(2*($F$2+2*F227)*($F$2+4*F227))+(($F$2+1)-F227+1))*$F$1</f>
        <v>11.424693058875967</v>
      </c>
      <c r="H227" s="40"/>
      <c r="I227" s="82"/>
      <c r="J227" s="40"/>
      <c r="K227" s="82"/>
      <c r="L227" s="40"/>
      <c r="M227" s="82"/>
      <c r="N227" s="6"/>
      <c r="O227" s="82"/>
      <c r="P227" s="40"/>
      <c r="Q227" s="82"/>
      <c r="R227" s="40"/>
      <c r="S227" s="82"/>
      <c r="T227" s="40"/>
      <c r="U227" s="82"/>
      <c r="V227" s="40"/>
      <c r="W227" s="82"/>
      <c r="X227" s="40"/>
      <c r="Y227" s="82"/>
      <c r="Z227" s="81"/>
      <c r="AA227" s="82"/>
    </row>
    <row r="228" spans="1:27" s="28" customFormat="1" ht="15.6">
      <c r="A228" s="77" t="s">
        <v>380</v>
      </c>
      <c r="B228" s="78"/>
      <c r="C228" s="79"/>
      <c r="D228" s="80" t="s">
        <v>341</v>
      </c>
      <c r="E228" s="45">
        <v>1207.7215253757693</v>
      </c>
      <c r="F228" s="40"/>
      <c r="G228" s="82"/>
      <c r="H228" s="40"/>
      <c r="I228" s="82"/>
      <c r="J228" s="40"/>
      <c r="K228" s="82"/>
      <c r="L228" s="40"/>
      <c r="M228" s="82"/>
      <c r="N228" s="6"/>
      <c r="O228" s="82"/>
      <c r="P228" s="40"/>
      <c r="Q228" s="82"/>
      <c r="R228" s="40"/>
      <c r="S228" s="82"/>
      <c r="T228" s="40"/>
      <c r="U228" s="82"/>
      <c r="V228" s="40"/>
      <c r="W228" s="82"/>
      <c r="X228" s="40"/>
      <c r="Y228" s="82"/>
      <c r="Z228" s="81"/>
      <c r="AA228" s="82"/>
    </row>
    <row r="229" spans="1:27" s="28" customFormat="1" ht="15.6">
      <c r="A229" s="77" t="s">
        <v>121</v>
      </c>
      <c r="B229" s="78"/>
      <c r="C229" s="79">
        <v>4</v>
      </c>
      <c r="D229" s="80" t="s">
        <v>5</v>
      </c>
      <c r="E229" s="45">
        <v>1200</v>
      </c>
      <c r="F229" s="40"/>
      <c r="G229" s="82"/>
      <c r="H229" s="40"/>
      <c r="I229" s="82"/>
      <c r="J229" s="40"/>
      <c r="K229" s="82"/>
      <c r="L229" s="40"/>
      <c r="M229" s="82"/>
      <c r="N229" s="6"/>
      <c r="O229" s="82"/>
      <c r="P229" s="40"/>
      <c r="Q229" s="82"/>
      <c r="R229" s="40"/>
      <c r="S229" s="82"/>
      <c r="T229" s="40"/>
      <c r="U229" s="82"/>
      <c r="V229" s="40"/>
      <c r="W229" s="82"/>
      <c r="X229" s="40"/>
      <c r="Y229" s="82"/>
      <c r="Z229" s="81"/>
      <c r="AA229" s="82"/>
    </row>
    <row r="230" spans="1:27" s="28" customFormat="1" ht="15.6">
      <c r="A230" s="77" t="s">
        <v>403</v>
      </c>
      <c r="B230" s="78"/>
      <c r="C230" s="79"/>
      <c r="D230" s="80" t="s">
        <v>1</v>
      </c>
      <c r="E230" s="45">
        <v>1369.8089398339971</v>
      </c>
      <c r="F230" s="40"/>
      <c r="G230" s="82"/>
      <c r="H230" s="40">
        <v>25</v>
      </c>
      <c r="I230" s="82">
        <f>((($H$2+2)*($H$2+4)*($H$2+2-2*H230))/(2*($H$2+2*H230)*($H$2+4*H230))+(($H$2+1)-H230+1))*$H$1</f>
        <v>15.875342774252521</v>
      </c>
      <c r="J230" s="40"/>
      <c r="K230" s="82"/>
      <c r="L230" s="40"/>
      <c r="M230" s="82"/>
      <c r="N230" s="6"/>
      <c r="O230" s="82"/>
      <c r="P230" s="40"/>
      <c r="Q230" s="82"/>
      <c r="R230" s="40"/>
      <c r="S230" s="82"/>
      <c r="T230" s="40"/>
      <c r="U230" s="82"/>
      <c r="V230" s="40"/>
      <c r="W230" s="82"/>
      <c r="X230" s="40"/>
      <c r="Y230" s="82"/>
      <c r="Z230" s="81"/>
      <c r="AA230" s="82"/>
    </row>
    <row r="231" spans="1:27" s="28" customFormat="1" ht="15.6">
      <c r="A231" s="77" t="s">
        <v>122</v>
      </c>
      <c r="B231" s="78"/>
      <c r="C231" s="79">
        <v>2</v>
      </c>
      <c r="D231" s="80" t="s">
        <v>1</v>
      </c>
      <c r="E231" s="45">
        <v>1600</v>
      </c>
      <c r="F231" s="40"/>
      <c r="G231" s="82"/>
      <c r="H231" s="40"/>
      <c r="I231" s="82"/>
      <c r="J231" s="40"/>
      <c r="K231" s="82"/>
      <c r="L231" s="40"/>
      <c r="M231" s="82"/>
      <c r="N231" s="6"/>
      <c r="O231" s="82"/>
      <c r="P231" s="40"/>
      <c r="Q231" s="82"/>
      <c r="R231" s="40"/>
      <c r="S231" s="82"/>
      <c r="T231" s="40"/>
      <c r="U231" s="82"/>
      <c r="V231" s="40"/>
      <c r="W231" s="82"/>
      <c r="X231" s="40"/>
      <c r="Y231" s="82"/>
      <c r="Z231" s="81"/>
      <c r="AA231" s="82"/>
    </row>
    <row r="232" spans="1:27" s="28" customFormat="1" ht="15.6">
      <c r="A232" s="77" t="s">
        <v>203</v>
      </c>
      <c r="B232" s="96"/>
      <c r="C232" s="97"/>
      <c r="D232" s="98" t="s">
        <v>0</v>
      </c>
      <c r="E232" s="45">
        <v>1542</v>
      </c>
      <c r="F232" s="40"/>
      <c r="G232" s="82"/>
      <c r="H232" s="40"/>
      <c r="I232" s="99"/>
      <c r="J232" s="40"/>
      <c r="K232" s="99"/>
      <c r="L232" s="40"/>
      <c r="M232" s="99"/>
      <c r="N232" s="6"/>
      <c r="O232" s="99"/>
      <c r="P232" s="40"/>
      <c r="Q232" s="82"/>
      <c r="R232" s="40"/>
      <c r="S232" s="82"/>
      <c r="T232" s="40"/>
      <c r="U232" s="82"/>
      <c r="V232" s="40"/>
      <c r="W232" s="82"/>
      <c r="X232" s="40"/>
      <c r="Y232" s="99"/>
      <c r="Z232" s="27"/>
      <c r="AA232" s="99"/>
    </row>
    <row r="233" spans="1:27" s="28" customFormat="1" ht="15.6">
      <c r="A233" s="77" t="s">
        <v>123</v>
      </c>
      <c r="B233" s="78"/>
      <c r="C233" s="79">
        <v>3</v>
      </c>
      <c r="D233" s="80" t="s">
        <v>5</v>
      </c>
      <c r="E233" s="45">
        <v>1326.310110712476</v>
      </c>
      <c r="F233" s="40"/>
      <c r="G233" s="82"/>
      <c r="H233" s="40"/>
      <c r="I233" s="82"/>
      <c r="J233" s="40"/>
      <c r="K233" s="82"/>
      <c r="L233" s="40"/>
      <c r="M233" s="82"/>
      <c r="N233" s="6"/>
      <c r="O233" s="82"/>
      <c r="P233" s="40"/>
      <c r="Q233" s="82"/>
      <c r="R233" s="40"/>
      <c r="S233" s="82"/>
      <c r="T233" s="40"/>
      <c r="U233" s="82"/>
      <c r="V233" s="40"/>
      <c r="W233" s="82"/>
      <c r="X233" s="40"/>
      <c r="Y233" s="82"/>
      <c r="Z233" s="81"/>
      <c r="AA233" s="82"/>
    </row>
    <row r="234" spans="1:27" s="28" customFormat="1" ht="15.6">
      <c r="A234" s="77" t="s">
        <v>125</v>
      </c>
      <c r="B234" s="105" t="s">
        <v>14</v>
      </c>
      <c r="C234" s="79">
        <v>1</v>
      </c>
      <c r="D234" s="80" t="s">
        <v>1</v>
      </c>
      <c r="E234" s="45">
        <v>1437.4927188420929</v>
      </c>
      <c r="F234" s="40">
        <v>24</v>
      </c>
      <c r="G234" s="82">
        <f>((($F$2+2)*($F$2+4)*($F$2+2-2*F234))/(2*($F$2+2*F234)*($F$2+4*F234))+(($F$2+1)-F234+1))*$F$1</f>
        <v>1.4502002002002001</v>
      </c>
      <c r="H234" s="40">
        <v>31</v>
      </c>
      <c r="I234" s="82">
        <f>((($H$2+2)*($H$2+4)*($H$2+2-2*H234))/(2*($H$2+2*H234)*($H$2+4*H234))+(($H$2+1)-H234+1))*$H$1</f>
        <v>10.981621242841705</v>
      </c>
      <c r="J234" s="40"/>
      <c r="K234" s="82"/>
      <c r="L234" s="40"/>
      <c r="M234" s="82"/>
      <c r="N234" s="6"/>
      <c r="O234" s="82"/>
      <c r="P234" s="40"/>
      <c r="Q234" s="82"/>
      <c r="R234" s="40"/>
      <c r="S234" s="82"/>
      <c r="T234" s="40"/>
      <c r="U234" s="82"/>
      <c r="V234" s="40"/>
      <c r="W234" s="82"/>
      <c r="X234" s="40"/>
      <c r="Y234" s="82"/>
      <c r="Z234" s="81"/>
      <c r="AA234" s="82"/>
    </row>
    <row r="235" spans="1:27" s="28" customFormat="1" ht="15.6">
      <c r="A235" s="77" t="s">
        <v>126</v>
      </c>
      <c r="B235" s="78"/>
      <c r="C235" s="79">
        <v>2</v>
      </c>
      <c r="D235" s="80" t="s">
        <v>1</v>
      </c>
      <c r="E235" s="45">
        <v>1618.527097356357</v>
      </c>
      <c r="F235" s="40"/>
      <c r="G235" s="82"/>
      <c r="H235" s="40"/>
      <c r="I235" s="82"/>
      <c r="J235" s="40"/>
      <c r="K235" s="82"/>
      <c r="L235" s="40"/>
      <c r="M235" s="82"/>
      <c r="N235" s="6"/>
      <c r="O235" s="82"/>
      <c r="P235" s="40"/>
      <c r="Q235" s="82"/>
      <c r="R235" s="40"/>
      <c r="S235" s="82"/>
      <c r="T235" s="40"/>
      <c r="U235" s="82"/>
      <c r="V235" s="40"/>
      <c r="W235" s="82"/>
      <c r="X235" s="40"/>
      <c r="Y235" s="82"/>
      <c r="Z235" s="81"/>
      <c r="AA235" s="82"/>
    </row>
    <row r="236" spans="1:27" s="28" customFormat="1" ht="15.6">
      <c r="A236" s="77" t="s">
        <v>127</v>
      </c>
      <c r="B236" s="78"/>
      <c r="C236" s="79"/>
      <c r="D236" s="80" t="s">
        <v>0</v>
      </c>
      <c r="E236" s="45">
        <v>1200</v>
      </c>
      <c r="F236" s="40"/>
      <c r="G236" s="82"/>
      <c r="H236" s="40"/>
      <c r="I236" s="82"/>
      <c r="J236" s="40"/>
      <c r="K236" s="82"/>
      <c r="L236" s="40"/>
      <c r="M236" s="82"/>
      <c r="N236" s="6"/>
      <c r="O236" s="82"/>
      <c r="P236" s="40"/>
      <c r="Q236" s="82"/>
      <c r="R236" s="40"/>
      <c r="S236" s="82"/>
      <c r="T236" s="40"/>
      <c r="U236" s="82"/>
      <c r="V236" s="40"/>
      <c r="W236" s="82"/>
      <c r="X236" s="40"/>
      <c r="Y236" s="82"/>
      <c r="Z236" s="81"/>
      <c r="AA236" s="82"/>
    </row>
    <row r="237" spans="1:27" s="28" customFormat="1" ht="15.6">
      <c r="A237" s="77" t="s">
        <v>248</v>
      </c>
      <c r="B237" s="78"/>
      <c r="C237" s="79"/>
      <c r="D237" s="80" t="s">
        <v>0</v>
      </c>
      <c r="E237" s="45">
        <v>1398.343235173294</v>
      </c>
      <c r="F237" s="40"/>
      <c r="G237" s="82"/>
      <c r="H237" s="40"/>
      <c r="I237" s="82"/>
      <c r="J237" s="40"/>
      <c r="K237" s="82"/>
      <c r="L237" s="40"/>
      <c r="M237" s="82"/>
      <c r="N237" s="6"/>
      <c r="O237" s="82"/>
      <c r="P237" s="40"/>
      <c r="Q237" s="82"/>
      <c r="R237" s="40"/>
      <c r="S237" s="82"/>
      <c r="T237" s="40"/>
      <c r="U237" s="82"/>
      <c r="V237" s="40"/>
      <c r="W237" s="82"/>
      <c r="X237" s="40"/>
      <c r="Y237" s="82"/>
      <c r="Z237" s="81"/>
      <c r="AA237" s="82"/>
    </row>
    <row r="238" spans="1:27" s="28" customFormat="1" ht="15.6">
      <c r="A238" s="77" t="s">
        <v>128</v>
      </c>
      <c r="B238" s="78" t="s">
        <v>14</v>
      </c>
      <c r="C238" s="79">
        <v>1</v>
      </c>
      <c r="D238" s="80" t="s">
        <v>0</v>
      </c>
      <c r="E238" s="45">
        <v>1743.4087382617611</v>
      </c>
      <c r="F238" s="40"/>
      <c r="G238" s="82"/>
      <c r="H238" s="40"/>
      <c r="I238" s="82"/>
      <c r="J238" s="40"/>
      <c r="K238" s="82"/>
      <c r="L238" s="40"/>
      <c r="M238" s="82"/>
      <c r="N238" s="6"/>
      <c r="O238" s="82"/>
      <c r="P238" s="40"/>
      <c r="Q238" s="82"/>
      <c r="R238" s="40"/>
      <c r="S238" s="82"/>
      <c r="T238" s="40"/>
      <c r="U238" s="82"/>
      <c r="V238" s="40"/>
      <c r="W238" s="82"/>
      <c r="X238" s="40"/>
      <c r="Y238" s="82"/>
      <c r="Z238" s="81"/>
      <c r="AA238" s="82"/>
    </row>
    <row r="239" spans="1:27" s="28" customFormat="1" ht="15.6">
      <c r="A239" s="77" t="s">
        <v>129</v>
      </c>
      <c r="B239" s="78"/>
      <c r="C239" s="79">
        <v>2</v>
      </c>
      <c r="D239" s="80" t="s">
        <v>0</v>
      </c>
      <c r="E239" s="45">
        <v>1455.1507210949098</v>
      </c>
      <c r="F239" s="40">
        <v>21</v>
      </c>
      <c r="G239" s="82">
        <f>((($F$2+2)*($F$2+4)*($F$2+2-2*F239))/(2*($F$2+2*F239)*($F$2+4*F239))+(($F$2+1)-F239+1))*$F$1</f>
        <v>5.6526223192889864</v>
      </c>
      <c r="H239" s="40">
        <v>40</v>
      </c>
      <c r="I239" s="82">
        <f>((($H$2+2)*($H$2+4)*($H$2+2-2*H239))/(2*($H$2+2*H239)*($H$2+4*H239))+(($H$2+1)-H239+1))*$H$1</f>
        <v>4.0270749510414818</v>
      </c>
      <c r="J239" s="40"/>
      <c r="K239" s="82"/>
      <c r="L239" s="40"/>
      <c r="M239" s="82"/>
      <c r="N239" s="6"/>
      <c r="O239" s="82"/>
      <c r="P239" s="40"/>
      <c r="Q239" s="82"/>
      <c r="R239" s="40"/>
      <c r="S239" s="82"/>
      <c r="T239" s="40"/>
      <c r="U239" s="82"/>
      <c r="V239" s="40"/>
      <c r="W239" s="82"/>
      <c r="X239" s="40"/>
      <c r="Y239" s="82"/>
      <c r="Z239" s="81"/>
      <c r="AA239" s="82"/>
    </row>
    <row r="240" spans="1:27" s="28" customFormat="1" ht="15.6">
      <c r="A240" s="77" t="s">
        <v>130</v>
      </c>
      <c r="B240" s="78"/>
      <c r="C240" s="79">
        <v>4</v>
      </c>
      <c r="D240" s="80" t="s">
        <v>5</v>
      </c>
      <c r="E240" s="45">
        <v>1200</v>
      </c>
      <c r="F240" s="40"/>
      <c r="G240" s="82"/>
      <c r="H240" s="40"/>
      <c r="I240" s="82"/>
      <c r="J240" s="40"/>
      <c r="K240" s="82"/>
      <c r="L240" s="40"/>
      <c r="M240" s="82"/>
      <c r="N240" s="6"/>
      <c r="O240" s="82"/>
      <c r="P240" s="40"/>
      <c r="Q240" s="82"/>
      <c r="R240" s="40"/>
      <c r="S240" s="82"/>
      <c r="T240" s="40"/>
      <c r="U240" s="82"/>
      <c r="V240" s="40"/>
      <c r="W240" s="82"/>
      <c r="X240" s="40"/>
      <c r="Y240" s="82"/>
      <c r="Z240" s="81"/>
      <c r="AA240" s="82"/>
    </row>
    <row r="241" spans="1:27" s="28" customFormat="1" ht="15.6">
      <c r="A241" s="77" t="s">
        <v>131</v>
      </c>
      <c r="B241" s="78"/>
      <c r="C241" s="79">
        <v>1</v>
      </c>
      <c r="D241" s="80" t="s">
        <v>1</v>
      </c>
      <c r="E241" s="45">
        <v>1815.6</v>
      </c>
      <c r="F241" s="40"/>
      <c r="G241" s="82"/>
      <c r="H241" s="40"/>
      <c r="I241" s="82"/>
      <c r="J241" s="40"/>
      <c r="K241" s="82"/>
      <c r="L241" s="40"/>
      <c r="M241" s="82"/>
      <c r="N241" s="6"/>
      <c r="O241" s="82"/>
      <c r="P241" s="40"/>
      <c r="Q241" s="82"/>
      <c r="R241" s="40"/>
      <c r="S241" s="82"/>
      <c r="T241" s="40"/>
      <c r="U241" s="82"/>
      <c r="V241" s="40"/>
      <c r="W241" s="82"/>
      <c r="X241" s="40"/>
      <c r="Y241" s="82"/>
      <c r="Z241" s="81"/>
      <c r="AA241" s="82"/>
    </row>
    <row r="242" spans="1:27" s="28" customFormat="1" ht="15.6">
      <c r="A242" s="77" t="s">
        <v>132</v>
      </c>
      <c r="B242" s="78"/>
      <c r="C242" s="79"/>
      <c r="D242" s="80" t="s">
        <v>0</v>
      </c>
      <c r="E242" s="45">
        <v>1687.6448220716261</v>
      </c>
      <c r="F242" s="40"/>
      <c r="G242" s="82"/>
      <c r="H242" s="40">
        <v>3</v>
      </c>
      <c r="I242" s="82">
        <f>((($H$2+2)*($H$2+4)*($H$2+2-2*H242))/(2*($H$2+2*H242)*($H$2+4*H242))+(($H$2+1)-H242+1))*$H$1</f>
        <v>43.971259908752842</v>
      </c>
      <c r="J242" s="40"/>
      <c r="K242" s="82"/>
      <c r="L242" s="40"/>
      <c r="M242" s="82"/>
      <c r="N242" s="6"/>
      <c r="O242" s="82"/>
      <c r="P242" s="40"/>
      <c r="Q242" s="82"/>
      <c r="R242" s="40"/>
      <c r="S242" s="82"/>
      <c r="T242" s="40"/>
      <c r="U242" s="82"/>
      <c r="V242" s="40"/>
      <c r="W242" s="82"/>
      <c r="X242" s="40"/>
      <c r="Y242" s="82"/>
      <c r="Z242" s="81"/>
      <c r="AA242" s="82"/>
    </row>
    <row r="243" spans="1:27" s="28" customFormat="1" ht="15.6">
      <c r="A243" s="77" t="s">
        <v>133</v>
      </c>
      <c r="B243" s="78" t="s">
        <v>14</v>
      </c>
      <c r="C243" s="79" t="s">
        <v>6</v>
      </c>
      <c r="D243" s="80" t="s">
        <v>0</v>
      </c>
      <c r="E243" s="45">
        <v>1990.8808817951581</v>
      </c>
      <c r="F243" s="40"/>
      <c r="G243" s="82"/>
      <c r="H243" s="40">
        <v>18</v>
      </c>
      <c r="I243" s="82">
        <f>((($H$2+2)*($H$2+4)*($H$2+2-2*H243))/(2*($H$2+2*H243)*($H$2+4*H243))+(($H$2+1)-H243+1))*$H$1</f>
        <v>22.143468358661654</v>
      </c>
      <c r="J243" s="40"/>
      <c r="K243" s="82"/>
      <c r="L243" s="40"/>
      <c r="M243" s="82"/>
      <c r="N243" s="6"/>
      <c r="O243" s="82"/>
      <c r="P243" s="40"/>
      <c r="Q243" s="82"/>
      <c r="R243" s="40"/>
      <c r="S243" s="82"/>
      <c r="T243" s="40"/>
      <c r="U243" s="82"/>
      <c r="V243" s="40"/>
      <c r="W243" s="82"/>
      <c r="X243" s="40"/>
      <c r="Y243" s="82"/>
      <c r="Z243" s="81"/>
      <c r="AA243" s="82"/>
    </row>
    <row r="244" spans="1:27" s="28" customFormat="1" ht="15.6">
      <c r="A244" s="77" t="s">
        <v>134</v>
      </c>
      <c r="B244" s="78" t="s">
        <v>13</v>
      </c>
      <c r="C244" s="79" t="s">
        <v>6</v>
      </c>
      <c r="D244" s="80" t="s">
        <v>0</v>
      </c>
      <c r="E244" s="45">
        <v>1631.9298557506988</v>
      </c>
      <c r="F244" s="40"/>
      <c r="G244" s="82"/>
      <c r="H244" s="40"/>
      <c r="I244" s="82"/>
      <c r="J244" s="40"/>
      <c r="K244" s="82"/>
      <c r="L244" s="40"/>
      <c r="M244" s="82"/>
      <c r="N244" s="6"/>
      <c r="O244" s="82"/>
      <c r="P244" s="40"/>
      <c r="Q244" s="82"/>
      <c r="R244" s="40"/>
      <c r="S244" s="82"/>
      <c r="T244" s="40"/>
      <c r="U244" s="82"/>
      <c r="V244" s="40"/>
      <c r="W244" s="82"/>
      <c r="X244" s="40"/>
      <c r="Y244" s="82"/>
      <c r="Z244" s="81"/>
      <c r="AA244" s="82"/>
    </row>
    <row r="245" spans="1:27" s="28" customFormat="1" ht="15.6">
      <c r="A245" s="77" t="s">
        <v>135</v>
      </c>
      <c r="B245" s="78" t="s">
        <v>13</v>
      </c>
      <c r="C245" s="79" t="s">
        <v>6</v>
      </c>
      <c r="D245" s="80" t="s">
        <v>0</v>
      </c>
      <c r="E245" s="45">
        <v>1685.0365378769652</v>
      </c>
      <c r="F245" s="40"/>
      <c r="G245" s="82"/>
      <c r="H245" s="40">
        <v>22</v>
      </c>
      <c r="I245" s="82">
        <f>((($H$2+2)*($H$2+4)*($H$2+2-2*H245))/(2*($H$2+2*H245)*($H$2+4*H245))+(($H$2+1)-H245+1))*$H$1</f>
        <v>18.461196458710134</v>
      </c>
      <c r="J245" s="40"/>
      <c r="K245" s="82"/>
      <c r="L245" s="40"/>
      <c r="M245" s="82"/>
      <c r="N245" s="6"/>
      <c r="O245" s="82"/>
      <c r="P245" s="40"/>
      <c r="Q245" s="82"/>
      <c r="R245" s="40"/>
      <c r="S245" s="82"/>
      <c r="T245" s="40"/>
      <c r="U245" s="82"/>
      <c r="V245" s="40"/>
      <c r="W245" s="82"/>
      <c r="X245" s="40"/>
      <c r="Y245" s="82"/>
      <c r="Z245" s="81"/>
      <c r="AA245" s="82"/>
    </row>
    <row r="246" spans="1:27" s="28" customFormat="1" ht="15.6">
      <c r="A246" s="77" t="s">
        <v>153</v>
      </c>
      <c r="B246" s="78"/>
      <c r="C246" s="79"/>
      <c r="D246" s="80" t="s">
        <v>17</v>
      </c>
      <c r="E246" s="45">
        <v>1223</v>
      </c>
      <c r="F246" s="40"/>
      <c r="G246" s="82"/>
      <c r="H246" s="40"/>
      <c r="I246" s="82"/>
      <c r="J246" s="40"/>
      <c r="K246" s="82"/>
      <c r="L246" s="40"/>
      <c r="M246" s="82"/>
      <c r="N246" s="6"/>
      <c r="O246" s="82"/>
      <c r="P246" s="40"/>
      <c r="Q246" s="82"/>
      <c r="R246" s="40"/>
      <c r="S246" s="82"/>
      <c r="T246" s="40"/>
      <c r="U246" s="82"/>
      <c r="V246" s="40"/>
      <c r="W246" s="82"/>
      <c r="X246" s="40"/>
      <c r="Y246" s="82"/>
      <c r="Z246" s="81"/>
      <c r="AA246" s="82"/>
    </row>
    <row r="247" spans="1:27" s="28" customFormat="1" ht="15.6">
      <c r="A247" s="77" t="s">
        <v>136</v>
      </c>
      <c r="B247" s="78"/>
      <c r="C247" s="79" t="s">
        <v>6</v>
      </c>
      <c r="D247" s="80" t="s">
        <v>0</v>
      </c>
      <c r="E247" s="45">
        <v>2000</v>
      </c>
      <c r="F247" s="40"/>
      <c r="G247" s="82"/>
      <c r="H247" s="40"/>
      <c r="I247" s="82"/>
      <c r="J247" s="40"/>
      <c r="K247" s="82"/>
      <c r="L247" s="40"/>
      <c r="M247" s="82"/>
      <c r="N247" s="6"/>
      <c r="O247" s="82"/>
      <c r="P247" s="40"/>
      <c r="Q247" s="82"/>
      <c r="R247" s="40"/>
      <c r="S247" s="82"/>
      <c r="T247" s="40"/>
      <c r="U247" s="82"/>
      <c r="V247" s="40"/>
      <c r="W247" s="82"/>
      <c r="X247" s="40"/>
      <c r="Y247" s="82"/>
      <c r="Z247" s="81"/>
      <c r="AA247" s="82"/>
    </row>
    <row r="248" spans="1:27" s="28" customFormat="1" ht="15.6">
      <c r="A248" s="77" t="s">
        <v>137</v>
      </c>
      <c r="B248" s="78"/>
      <c r="C248" s="79"/>
      <c r="D248" s="80" t="s">
        <v>0</v>
      </c>
      <c r="E248" s="45">
        <v>1200</v>
      </c>
      <c r="F248" s="40"/>
      <c r="G248" s="82"/>
      <c r="H248" s="40"/>
      <c r="I248" s="82"/>
      <c r="J248" s="40"/>
      <c r="K248" s="82"/>
      <c r="L248" s="40"/>
      <c r="M248" s="82"/>
      <c r="N248" s="6"/>
      <c r="O248" s="82"/>
      <c r="P248" s="40"/>
      <c r="Q248" s="82"/>
      <c r="R248" s="40"/>
      <c r="S248" s="82"/>
      <c r="T248" s="40"/>
      <c r="U248" s="82"/>
      <c r="V248" s="40"/>
      <c r="W248" s="82"/>
      <c r="X248" s="40"/>
      <c r="Y248" s="82"/>
      <c r="Z248" s="81"/>
      <c r="AA248" s="82"/>
    </row>
    <row r="249" spans="1:27" s="28" customFormat="1" ht="15.6">
      <c r="A249" s="77" t="s">
        <v>243</v>
      </c>
      <c r="B249" s="78"/>
      <c r="C249" s="79"/>
      <c r="D249" s="80" t="s">
        <v>5</v>
      </c>
      <c r="E249" s="45">
        <v>1268.6406001504174</v>
      </c>
      <c r="F249" s="40"/>
      <c r="G249" s="82"/>
      <c r="H249" s="40"/>
      <c r="I249" s="82"/>
      <c r="J249" s="40"/>
      <c r="K249" s="82"/>
      <c r="L249" s="40"/>
      <c r="M249" s="82"/>
      <c r="N249" s="6"/>
      <c r="O249" s="82"/>
      <c r="P249" s="40"/>
      <c r="Q249" s="82"/>
      <c r="R249" s="40"/>
      <c r="S249" s="82"/>
      <c r="T249" s="40"/>
      <c r="U249" s="82"/>
      <c r="V249" s="40"/>
      <c r="W249" s="82"/>
      <c r="X249" s="40"/>
      <c r="Y249" s="82"/>
      <c r="Z249" s="81"/>
      <c r="AA249" s="82"/>
    </row>
    <row r="250" spans="1:27" s="28" customFormat="1" ht="15.6">
      <c r="A250" s="77" t="s">
        <v>245</v>
      </c>
      <c r="B250" s="78"/>
      <c r="C250" s="79"/>
      <c r="D250" s="80" t="s">
        <v>5</v>
      </c>
      <c r="E250" s="45">
        <v>1196.5630965710679</v>
      </c>
      <c r="F250" s="40"/>
      <c r="G250" s="82"/>
      <c r="H250" s="40"/>
      <c r="I250" s="82"/>
      <c r="J250" s="40"/>
      <c r="K250" s="82"/>
      <c r="L250" s="40"/>
      <c r="M250" s="82"/>
      <c r="N250" s="6"/>
      <c r="O250" s="82"/>
      <c r="P250" s="40"/>
      <c r="Q250" s="82"/>
      <c r="R250" s="40"/>
      <c r="S250" s="82"/>
      <c r="T250" s="40"/>
      <c r="U250" s="82"/>
      <c r="V250" s="40"/>
      <c r="W250" s="82"/>
      <c r="X250" s="40"/>
      <c r="Y250" s="82"/>
      <c r="Z250" s="81"/>
      <c r="AA250" s="82"/>
    </row>
    <row r="251" spans="1:27" s="28" customFormat="1" ht="15.6">
      <c r="A251" s="77" t="s">
        <v>269</v>
      </c>
      <c r="B251" s="78"/>
      <c r="C251" s="79"/>
      <c r="D251" s="80" t="s">
        <v>2</v>
      </c>
      <c r="E251" s="45">
        <v>1001</v>
      </c>
      <c r="F251" s="40"/>
      <c r="G251" s="82"/>
      <c r="H251" s="40"/>
      <c r="I251" s="82"/>
      <c r="J251" s="40"/>
      <c r="K251" s="82"/>
      <c r="L251" s="40"/>
      <c r="M251" s="82"/>
      <c r="N251" s="6"/>
      <c r="O251" s="82"/>
      <c r="P251" s="40"/>
      <c r="Q251" s="82"/>
      <c r="R251" s="40"/>
      <c r="S251" s="82"/>
      <c r="T251" s="40"/>
      <c r="U251" s="82"/>
      <c r="V251" s="40"/>
      <c r="W251" s="82"/>
      <c r="X251" s="40"/>
      <c r="Y251" s="82"/>
      <c r="Z251" s="81"/>
      <c r="AA251" s="82"/>
    </row>
    <row r="252" spans="1:27" s="28" customFormat="1" ht="15.6">
      <c r="A252" s="77" t="s">
        <v>138</v>
      </c>
      <c r="B252" s="78"/>
      <c r="C252" s="79">
        <v>2</v>
      </c>
      <c r="D252" s="80" t="s">
        <v>4</v>
      </c>
      <c r="E252" s="45">
        <v>1600</v>
      </c>
      <c r="F252" s="40"/>
      <c r="G252" s="82"/>
      <c r="H252" s="40"/>
      <c r="I252" s="82"/>
      <c r="J252" s="40"/>
      <c r="K252" s="82"/>
      <c r="L252" s="40"/>
      <c r="M252" s="82"/>
      <c r="N252" s="6"/>
      <c r="O252" s="82"/>
      <c r="P252" s="40"/>
      <c r="Q252" s="82"/>
      <c r="R252" s="40"/>
      <c r="S252" s="82"/>
      <c r="T252" s="40"/>
      <c r="U252" s="82"/>
      <c r="V252" s="40"/>
      <c r="W252" s="82"/>
      <c r="X252" s="40"/>
      <c r="Y252" s="82"/>
      <c r="Z252" s="81"/>
      <c r="AA252" s="82"/>
    </row>
    <row r="253" spans="1:27" s="28" customFormat="1" ht="15.6">
      <c r="A253" s="77" t="s">
        <v>165</v>
      </c>
      <c r="B253" s="78"/>
      <c r="C253" s="79"/>
      <c r="D253" s="80" t="s">
        <v>0</v>
      </c>
      <c r="E253" s="45">
        <v>1457.0165362859748</v>
      </c>
      <c r="F253" s="40"/>
      <c r="G253" s="82"/>
      <c r="H253" s="40">
        <v>26</v>
      </c>
      <c r="I253" s="82">
        <f>((($H$2+2)*($H$2+4)*($H$2+2-2*H253))/(2*($H$2+2*H253)*($H$2+4*H253))+(($H$2+1)-H253+1))*$H$1</f>
        <v>15.03769328318673</v>
      </c>
      <c r="J253" s="40"/>
      <c r="K253" s="82"/>
      <c r="L253" s="40"/>
      <c r="M253" s="82"/>
      <c r="N253" s="6"/>
      <c r="O253" s="82"/>
      <c r="P253" s="40"/>
      <c r="Q253" s="82"/>
      <c r="R253" s="40"/>
      <c r="S253" s="82"/>
      <c r="T253" s="40"/>
      <c r="U253" s="82"/>
      <c r="V253" s="40"/>
      <c r="W253" s="82"/>
      <c r="X253" s="40"/>
      <c r="Y253" s="82"/>
      <c r="Z253" s="81"/>
      <c r="AA253" s="82"/>
    </row>
    <row r="254" spans="1:27" s="28" customFormat="1" ht="15.6">
      <c r="A254" s="77" t="s">
        <v>151</v>
      </c>
      <c r="B254" s="78"/>
      <c r="C254" s="79"/>
      <c r="D254" s="80" t="s">
        <v>0</v>
      </c>
      <c r="E254" s="45">
        <v>1854</v>
      </c>
      <c r="F254" s="40"/>
      <c r="G254" s="82"/>
      <c r="H254" s="40"/>
      <c r="I254" s="82"/>
      <c r="J254" s="40"/>
      <c r="K254" s="82"/>
      <c r="L254" s="40"/>
      <c r="M254" s="82"/>
      <c r="N254" s="6"/>
      <c r="O254" s="82"/>
      <c r="P254" s="40"/>
      <c r="Q254" s="82"/>
      <c r="R254" s="40"/>
      <c r="S254" s="82"/>
      <c r="T254" s="40"/>
      <c r="U254" s="82"/>
      <c r="V254" s="40"/>
      <c r="W254" s="82"/>
      <c r="X254" s="40"/>
      <c r="Y254" s="82"/>
      <c r="Z254" s="81"/>
      <c r="AA254" s="82"/>
    </row>
    <row r="255" spans="1:27" s="28" customFormat="1" ht="15.6">
      <c r="A255" s="77" t="s">
        <v>139</v>
      </c>
      <c r="B255" s="78"/>
      <c r="C255" s="79">
        <v>4</v>
      </c>
      <c r="D255" s="80" t="s">
        <v>17</v>
      </c>
      <c r="E255" s="45">
        <v>1200</v>
      </c>
      <c r="F255" s="40"/>
      <c r="G255" s="82"/>
      <c r="H255" s="40"/>
      <c r="I255" s="82"/>
      <c r="J255" s="40"/>
      <c r="K255" s="82"/>
      <c r="L255" s="40"/>
      <c r="M255" s="82"/>
      <c r="N255" s="6"/>
      <c r="O255" s="82"/>
      <c r="P255" s="40"/>
      <c r="Q255" s="82"/>
      <c r="R255" s="40"/>
      <c r="S255" s="82"/>
      <c r="T255" s="40"/>
      <c r="U255" s="82"/>
      <c r="V255" s="40"/>
      <c r="W255" s="82"/>
      <c r="X255" s="40"/>
      <c r="Y255" s="82"/>
      <c r="Z255" s="81"/>
      <c r="AA255" s="82"/>
    </row>
    <row r="256" spans="1:27" s="28" customFormat="1" ht="15.6">
      <c r="A256" s="77" t="s">
        <v>140</v>
      </c>
      <c r="B256" s="78"/>
      <c r="C256" s="79">
        <v>3</v>
      </c>
      <c r="D256" s="80" t="s">
        <v>2</v>
      </c>
      <c r="E256" s="45">
        <v>1430</v>
      </c>
      <c r="F256" s="40"/>
      <c r="G256" s="82"/>
      <c r="H256" s="40"/>
      <c r="I256" s="82"/>
      <c r="J256" s="40"/>
      <c r="K256" s="82"/>
      <c r="L256" s="40"/>
      <c r="M256" s="82"/>
      <c r="N256" s="6"/>
      <c r="O256" s="82"/>
      <c r="P256" s="40"/>
      <c r="Q256" s="82"/>
      <c r="R256" s="40"/>
      <c r="S256" s="82"/>
      <c r="T256" s="40"/>
      <c r="U256" s="82"/>
      <c r="V256" s="40"/>
      <c r="W256" s="82"/>
      <c r="X256" s="40"/>
      <c r="Y256" s="82"/>
      <c r="Z256" s="81"/>
      <c r="AA256" s="82"/>
    </row>
    <row r="257" spans="1:27" s="28" customFormat="1" ht="15.6">
      <c r="A257" s="77" t="s">
        <v>277</v>
      </c>
      <c r="B257" s="78"/>
      <c r="C257" s="79"/>
      <c r="D257" s="80" t="s">
        <v>0</v>
      </c>
      <c r="E257" s="45">
        <v>1290.8596966402656</v>
      </c>
      <c r="F257" s="40"/>
      <c r="G257" s="82"/>
      <c r="H257" s="40"/>
      <c r="I257" s="82"/>
      <c r="J257" s="40"/>
      <c r="K257" s="82"/>
      <c r="L257" s="40"/>
      <c r="M257" s="82"/>
      <c r="N257" s="6"/>
      <c r="O257" s="82"/>
      <c r="P257" s="40"/>
      <c r="Q257" s="82"/>
      <c r="R257" s="40"/>
      <c r="S257" s="82"/>
      <c r="T257" s="40"/>
      <c r="U257" s="82"/>
      <c r="V257" s="40"/>
      <c r="W257" s="82"/>
      <c r="X257" s="40"/>
      <c r="Y257" s="82"/>
      <c r="Z257" s="81"/>
      <c r="AA257" s="82"/>
    </row>
  </sheetData>
  <protectedRanges>
    <protectedRange sqref="A179" name="Diapazons2_2"/>
    <protectedRange sqref="A201" name="Diapazons2_2_1"/>
  </protectedRanges>
  <autoFilter ref="A5:AA250">
    <sortState ref="A6:AA257">
      <sortCondition ref="J5:J250"/>
    </sortState>
  </autoFilter>
  <conditionalFormatting sqref="A5:A6">
    <cfRule type="duplicateValues" dxfId="871" priority="1993"/>
  </conditionalFormatting>
  <conditionalFormatting sqref="A6">
    <cfRule type="duplicateValues" dxfId="870" priority="490"/>
  </conditionalFormatting>
  <conditionalFormatting sqref="A98">
    <cfRule type="duplicateValues" dxfId="869" priority="6722"/>
  </conditionalFormatting>
  <conditionalFormatting sqref="A98">
    <cfRule type="duplicateValues" dxfId="868" priority="6724"/>
  </conditionalFormatting>
  <conditionalFormatting sqref="A126:A129">
    <cfRule type="duplicateValues" dxfId="867" priority="6896"/>
  </conditionalFormatting>
  <conditionalFormatting sqref="A126:A129">
    <cfRule type="duplicateValues" dxfId="866" priority="6898"/>
  </conditionalFormatting>
  <conditionalFormatting sqref="A124">
    <cfRule type="duplicateValues" dxfId="865" priority="371"/>
  </conditionalFormatting>
  <conditionalFormatting sqref="A124">
    <cfRule type="duplicateValues" dxfId="864" priority="372"/>
  </conditionalFormatting>
  <conditionalFormatting sqref="A124">
    <cfRule type="duplicateValues" dxfId="863" priority="373"/>
  </conditionalFormatting>
  <conditionalFormatting sqref="A124">
    <cfRule type="duplicateValues" dxfId="862" priority="374"/>
  </conditionalFormatting>
  <conditionalFormatting sqref="A124">
    <cfRule type="duplicateValues" dxfId="861" priority="375"/>
  </conditionalFormatting>
  <conditionalFormatting sqref="A124">
    <cfRule type="duplicateValues" dxfId="860" priority="369"/>
  </conditionalFormatting>
  <conditionalFormatting sqref="A124">
    <cfRule type="duplicateValues" dxfId="859" priority="370"/>
  </conditionalFormatting>
  <conditionalFormatting sqref="A124">
    <cfRule type="duplicateValues" dxfId="858" priority="368"/>
  </conditionalFormatting>
  <conditionalFormatting sqref="A98 A5:A6">
    <cfRule type="duplicateValues" dxfId="857" priority="7558"/>
  </conditionalFormatting>
  <conditionalFormatting sqref="A98">
    <cfRule type="duplicateValues" dxfId="856" priority="7561"/>
  </conditionalFormatting>
  <conditionalFormatting sqref="A7">
    <cfRule type="duplicateValues" dxfId="855" priority="308"/>
  </conditionalFormatting>
  <conditionalFormatting sqref="A7">
    <cfRule type="duplicateValues" dxfId="854" priority="307"/>
  </conditionalFormatting>
  <conditionalFormatting sqref="A41">
    <cfRule type="duplicateValues" dxfId="853" priority="305"/>
  </conditionalFormatting>
  <conditionalFormatting sqref="A41">
    <cfRule type="duplicateValues" dxfId="852" priority="306"/>
  </conditionalFormatting>
  <conditionalFormatting sqref="A42">
    <cfRule type="duplicateValues" dxfId="851" priority="301"/>
  </conditionalFormatting>
  <conditionalFormatting sqref="A42">
    <cfRule type="duplicateValues" dxfId="850" priority="302"/>
  </conditionalFormatting>
  <conditionalFormatting sqref="A43">
    <cfRule type="duplicateValues" dxfId="849" priority="299"/>
  </conditionalFormatting>
  <conditionalFormatting sqref="A43">
    <cfRule type="duplicateValues" dxfId="848" priority="300"/>
  </conditionalFormatting>
  <conditionalFormatting sqref="A44">
    <cfRule type="duplicateValues" dxfId="847" priority="296"/>
  </conditionalFormatting>
  <conditionalFormatting sqref="A44">
    <cfRule type="duplicateValues" dxfId="846" priority="297"/>
  </conditionalFormatting>
  <conditionalFormatting sqref="A44">
    <cfRule type="duplicateValues" dxfId="845" priority="295"/>
  </conditionalFormatting>
  <conditionalFormatting sqref="A45">
    <cfRule type="duplicateValues" dxfId="844" priority="287"/>
  </conditionalFormatting>
  <conditionalFormatting sqref="A45">
    <cfRule type="duplicateValues" dxfId="843" priority="288"/>
  </conditionalFormatting>
  <conditionalFormatting sqref="A45">
    <cfRule type="duplicateValues" dxfId="842" priority="286"/>
  </conditionalFormatting>
  <conditionalFormatting sqref="A45">
    <cfRule type="duplicateValues" dxfId="841" priority="285"/>
  </conditionalFormatting>
  <conditionalFormatting sqref="A45">
    <cfRule type="duplicateValues" dxfId="840" priority="284"/>
  </conditionalFormatting>
  <conditionalFormatting sqref="A46">
    <cfRule type="duplicateValues" dxfId="839" priority="282"/>
  </conditionalFormatting>
  <conditionalFormatting sqref="A46">
    <cfRule type="duplicateValues" dxfId="838" priority="283"/>
  </conditionalFormatting>
  <conditionalFormatting sqref="A46">
    <cfRule type="duplicateValues" dxfId="837" priority="281"/>
  </conditionalFormatting>
  <conditionalFormatting sqref="A46">
    <cfRule type="duplicateValues" dxfId="836" priority="280"/>
  </conditionalFormatting>
  <conditionalFormatting sqref="A46">
    <cfRule type="duplicateValues" dxfId="835" priority="279"/>
  </conditionalFormatting>
  <conditionalFormatting sqref="A47">
    <cfRule type="duplicateValues" dxfId="834" priority="277"/>
  </conditionalFormatting>
  <conditionalFormatting sqref="A47">
    <cfRule type="duplicateValues" dxfId="833" priority="278"/>
  </conditionalFormatting>
  <conditionalFormatting sqref="A47">
    <cfRule type="duplicateValues" dxfId="832" priority="276"/>
  </conditionalFormatting>
  <conditionalFormatting sqref="A47">
    <cfRule type="duplicateValues" dxfId="831" priority="275"/>
  </conditionalFormatting>
  <conditionalFormatting sqref="A47">
    <cfRule type="duplicateValues" dxfId="830" priority="274"/>
  </conditionalFormatting>
  <conditionalFormatting sqref="A64">
    <cfRule type="duplicateValues" dxfId="829" priority="269"/>
  </conditionalFormatting>
  <conditionalFormatting sqref="A64">
    <cfRule type="duplicateValues" dxfId="828" priority="270"/>
  </conditionalFormatting>
  <conditionalFormatting sqref="A64">
    <cfRule type="duplicateValues" dxfId="827" priority="271"/>
  </conditionalFormatting>
  <conditionalFormatting sqref="A65">
    <cfRule type="duplicateValues" dxfId="826" priority="266"/>
  </conditionalFormatting>
  <conditionalFormatting sqref="A65">
    <cfRule type="duplicateValues" dxfId="825" priority="267"/>
  </conditionalFormatting>
  <conditionalFormatting sqref="A65">
    <cfRule type="duplicateValues" dxfId="824" priority="268"/>
  </conditionalFormatting>
  <conditionalFormatting sqref="A258:A1048576 A221 A121:A151 A1:A98">
    <cfRule type="duplicateValues" dxfId="823" priority="255"/>
  </conditionalFormatting>
  <conditionalFormatting sqref="A258:A1048576 A221 A1:A151">
    <cfRule type="duplicateValues" dxfId="822" priority="245"/>
    <cfRule type="duplicateValues" dxfId="821" priority="246"/>
  </conditionalFormatting>
  <conditionalFormatting sqref="A258:A1048576 A221 A1:A6 A98">
    <cfRule type="duplicateValues" dxfId="820" priority="8047"/>
  </conditionalFormatting>
  <conditionalFormatting sqref="A258:A1048576 A221 A1:A6 A98 A121:A125">
    <cfRule type="duplicateValues" dxfId="819" priority="8051"/>
  </conditionalFormatting>
  <conditionalFormatting sqref="A258:A1048576 A221 A1:A6 A98 A121:A132">
    <cfRule type="duplicateValues" dxfId="818" priority="8056"/>
  </conditionalFormatting>
  <conditionalFormatting sqref="A258:A1048576 A221">
    <cfRule type="duplicateValues" dxfId="817" priority="8061"/>
  </conditionalFormatting>
  <conditionalFormatting sqref="A7:A44">
    <cfRule type="duplicateValues" dxfId="816" priority="8375"/>
  </conditionalFormatting>
  <conditionalFormatting sqref="A48:A63">
    <cfRule type="duplicateValues" dxfId="815" priority="8492"/>
  </conditionalFormatting>
  <conditionalFormatting sqref="A48:A63">
    <cfRule type="duplicateValues" dxfId="814" priority="8494"/>
  </conditionalFormatting>
  <conditionalFormatting sqref="A66:A73">
    <cfRule type="duplicateValues" dxfId="813" priority="8500"/>
  </conditionalFormatting>
  <conditionalFormatting sqref="A66:A73">
    <cfRule type="duplicateValues" dxfId="812" priority="8501"/>
  </conditionalFormatting>
  <conditionalFormatting sqref="A79:A97">
    <cfRule type="duplicateValues" dxfId="811" priority="8646"/>
  </conditionalFormatting>
  <conditionalFormatting sqref="A79:A97">
    <cfRule type="duplicateValues" dxfId="810" priority="8648"/>
  </conditionalFormatting>
  <conditionalFormatting sqref="A99:A120">
    <cfRule type="duplicateValues" dxfId="809" priority="8656"/>
  </conditionalFormatting>
  <conditionalFormatting sqref="A99:A120">
    <cfRule type="duplicateValues" dxfId="808" priority="8658"/>
  </conditionalFormatting>
  <conditionalFormatting sqref="A121:A125">
    <cfRule type="duplicateValues" dxfId="807" priority="8659"/>
  </conditionalFormatting>
  <conditionalFormatting sqref="A121:A125">
    <cfRule type="duplicateValues" dxfId="806" priority="8660"/>
  </conditionalFormatting>
  <conditionalFormatting sqref="A133:A151">
    <cfRule type="duplicateValues" dxfId="805" priority="8745"/>
  </conditionalFormatting>
  <conditionalFormatting sqref="A133:A151">
    <cfRule type="duplicateValues" dxfId="804" priority="8747"/>
  </conditionalFormatting>
  <conditionalFormatting sqref="A152:A154">
    <cfRule type="duplicateValues" dxfId="803" priority="242"/>
  </conditionalFormatting>
  <conditionalFormatting sqref="A152:A154">
    <cfRule type="duplicateValues" dxfId="802" priority="240"/>
    <cfRule type="duplicateValues" dxfId="801" priority="241"/>
  </conditionalFormatting>
  <conditionalFormatting sqref="A152:A154">
    <cfRule type="duplicateValues" dxfId="800" priority="243"/>
  </conditionalFormatting>
  <conditionalFormatting sqref="A152:A154">
    <cfRule type="duplicateValues" dxfId="799" priority="244"/>
  </conditionalFormatting>
  <conditionalFormatting sqref="A155:A157">
    <cfRule type="duplicateValues" dxfId="798" priority="237"/>
  </conditionalFormatting>
  <conditionalFormatting sqref="A155:A157">
    <cfRule type="duplicateValues" dxfId="797" priority="235"/>
    <cfRule type="duplicateValues" dxfId="796" priority="236"/>
  </conditionalFormatting>
  <conditionalFormatting sqref="A155:A157">
    <cfRule type="duplicateValues" dxfId="795" priority="238"/>
  </conditionalFormatting>
  <conditionalFormatting sqref="A155:A157">
    <cfRule type="duplicateValues" dxfId="794" priority="239"/>
  </conditionalFormatting>
  <conditionalFormatting sqref="A158">
    <cfRule type="duplicateValues" dxfId="793" priority="228"/>
  </conditionalFormatting>
  <conditionalFormatting sqref="A158">
    <cfRule type="duplicateValues" dxfId="792" priority="226"/>
    <cfRule type="duplicateValues" dxfId="791" priority="227"/>
  </conditionalFormatting>
  <conditionalFormatting sqref="A158">
    <cfRule type="duplicateValues" dxfId="790" priority="229"/>
  </conditionalFormatting>
  <conditionalFormatting sqref="A158">
    <cfRule type="duplicateValues" dxfId="789" priority="230"/>
  </conditionalFormatting>
  <conditionalFormatting sqref="A159">
    <cfRule type="duplicateValues" dxfId="788" priority="8831"/>
  </conditionalFormatting>
  <conditionalFormatting sqref="A159">
    <cfRule type="duplicateValues" dxfId="787" priority="8832"/>
    <cfRule type="duplicateValues" dxfId="786" priority="8833"/>
  </conditionalFormatting>
  <conditionalFormatting sqref="A159">
    <cfRule type="duplicateValues" dxfId="785" priority="8835"/>
  </conditionalFormatting>
  <conditionalFormatting sqref="A160">
    <cfRule type="duplicateValues" dxfId="784" priority="217"/>
  </conditionalFormatting>
  <conditionalFormatting sqref="A160">
    <cfRule type="duplicateValues" dxfId="783" priority="218"/>
    <cfRule type="duplicateValues" dxfId="782" priority="219"/>
  </conditionalFormatting>
  <conditionalFormatting sqref="A160">
    <cfRule type="duplicateValues" dxfId="781" priority="220"/>
  </conditionalFormatting>
  <conditionalFormatting sqref="A161">
    <cfRule type="duplicateValues" dxfId="780" priority="8859"/>
  </conditionalFormatting>
  <conditionalFormatting sqref="A161">
    <cfRule type="duplicateValues" dxfId="779" priority="8860"/>
    <cfRule type="duplicateValues" dxfId="778" priority="8861"/>
  </conditionalFormatting>
  <conditionalFormatting sqref="A161">
    <cfRule type="duplicateValues" dxfId="777" priority="8862"/>
  </conditionalFormatting>
  <conditionalFormatting sqref="A162:A170">
    <cfRule type="duplicateValues" dxfId="776" priority="197"/>
  </conditionalFormatting>
  <conditionalFormatting sqref="A162:A170">
    <cfRule type="duplicateValues" dxfId="775" priority="198"/>
    <cfRule type="duplicateValues" dxfId="774" priority="199"/>
  </conditionalFormatting>
  <conditionalFormatting sqref="A162:A170">
    <cfRule type="duplicateValues" dxfId="773" priority="200"/>
  </conditionalFormatting>
  <conditionalFormatting sqref="A171">
    <cfRule type="duplicateValues" dxfId="772" priority="188"/>
  </conditionalFormatting>
  <conditionalFormatting sqref="A171">
    <cfRule type="duplicateValues" dxfId="771" priority="189"/>
    <cfRule type="duplicateValues" dxfId="770" priority="190"/>
  </conditionalFormatting>
  <conditionalFormatting sqref="A171">
    <cfRule type="duplicateValues" dxfId="769" priority="191"/>
  </conditionalFormatting>
  <conditionalFormatting sqref="A172">
    <cfRule type="duplicateValues" dxfId="768" priority="184"/>
  </conditionalFormatting>
  <conditionalFormatting sqref="A172">
    <cfRule type="duplicateValues" dxfId="767" priority="185"/>
    <cfRule type="duplicateValues" dxfId="766" priority="186"/>
  </conditionalFormatting>
  <conditionalFormatting sqref="A172">
    <cfRule type="duplicateValues" dxfId="765" priority="187"/>
  </conditionalFormatting>
  <conditionalFormatting sqref="A173:A174">
    <cfRule type="duplicateValues" dxfId="764" priority="174"/>
  </conditionalFormatting>
  <conditionalFormatting sqref="A173:A174">
    <cfRule type="duplicateValues" dxfId="763" priority="175"/>
    <cfRule type="duplicateValues" dxfId="762" priority="176"/>
  </conditionalFormatting>
  <conditionalFormatting sqref="A173:A174">
    <cfRule type="duplicateValues" dxfId="761" priority="177"/>
  </conditionalFormatting>
  <conditionalFormatting sqref="A175">
    <cfRule type="duplicateValues" dxfId="760" priority="170"/>
  </conditionalFormatting>
  <conditionalFormatting sqref="A175">
    <cfRule type="duplicateValues" dxfId="759" priority="171"/>
    <cfRule type="duplicateValues" dxfId="758" priority="172"/>
  </conditionalFormatting>
  <conditionalFormatting sqref="A175">
    <cfRule type="duplicateValues" dxfId="757" priority="173"/>
  </conditionalFormatting>
  <conditionalFormatting sqref="A176:A178">
    <cfRule type="duplicateValues" dxfId="756" priority="166"/>
  </conditionalFormatting>
  <conditionalFormatting sqref="A176:A178">
    <cfRule type="duplicateValues" dxfId="755" priority="167"/>
    <cfRule type="duplicateValues" dxfId="754" priority="168"/>
  </conditionalFormatting>
  <conditionalFormatting sqref="A176:A178">
    <cfRule type="duplicateValues" dxfId="753" priority="169"/>
  </conditionalFormatting>
  <conditionalFormatting sqref="A179">
    <cfRule type="duplicateValues" dxfId="752" priority="142"/>
  </conditionalFormatting>
  <conditionalFormatting sqref="A179">
    <cfRule type="duplicateValues" dxfId="751" priority="143"/>
    <cfRule type="duplicateValues" dxfId="750" priority="144"/>
  </conditionalFormatting>
  <conditionalFormatting sqref="A179">
    <cfRule type="duplicateValues" dxfId="749" priority="145"/>
  </conditionalFormatting>
  <conditionalFormatting sqref="A180:A183">
    <cfRule type="duplicateValues" dxfId="748" priority="138"/>
  </conditionalFormatting>
  <conditionalFormatting sqref="A180:A183">
    <cfRule type="duplicateValues" dxfId="747" priority="139"/>
    <cfRule type="duplicateValues" dxfId="746" priority="140"/>
  </conditionalFormatting>
  <conditionalFormatting sqref="A180:A183">
    <cfRule type="duplicateValues" dxfId="745" priority="141"/>
  </conditionalFormatting>
  <conditionalFormatting sqref="A184">
    <cfRule type="duplicateValues" dxfId="744" priority="130"/>
  </conditionalFormatting>
  <conditionalFormatting sqref="A184">
    <cfRule type="duplicateValues" dxfId="743" priority="131"/>
    <cfRule type="duplicateValues" dxfId="742" priority="132"/>
  </conditionalFormatting>
  <conditionalFormatting sqref="A184">
    <cfRule type="duplicateValues" dxfId="741" priority="133"/>
  </conditionalFormatting>
  <conditionalFormatting sqref="A185:A190">
    <cfRule type="duplicateValues" dxfId="740" priority="126"/>
  </conditionalFormatting>
  <conditionalFormatting sqref="A185:A190">
    <cfRule type="duplicateValues" dxfId="739" priority="127"/>
    <cfRule type="duplicateValues" dxfId="738" priority="128"/>
  </conditionalFormatting>
  <conditionalFormatting sqref="A185:A190">
    <cfRule type="duplicateValues" dxfId="737" priority="129"/>
  </conditionalFormatting>
  <conditionalFormatting sqref="A191">
    <cfRule type="duplicateValues" dxfId="736" priority="122"/>
  </conditionalFormatting>
  <conditionalFormatting sqref="A191">
    <cfRule type="duplicateValues" dxfId="735" priority="123"/>
    <cfRule type="duplicateValues" dxfId="734" priority="124"/>
  </conditionalFormatting>
  <conditionalFormatting sqref="A191">
    <cfRule type="duplicateValues" dxfId="733" priority="125"/>
  </conditionalFormatting>
  <conditionalFormatting sqref="A192:A193">
    <cfRule type="duplicateValues" dxfId="732" priority="118"/>
  </conditionalFormatting>
  <conditionalFormatting sqref="A192:A193">
    <cfRule type="duplicateValues" dxfId="731" priority="119"/>
    <cfRule type="duplicateValues" dxfId="730" priority="120"/>
  </conditionalFormatting>
  <conditionalFormatting sqref="A192:A193">
    <cfRule type="duplicateValues" dxfId="729" priority="121"/>
  </conditionalFormatting>
  <conditionalFormatting sqref="A194:A198">
    <cfRule type="duplicateValues" dxfId="728" priority="109"/>
  </conditionalFormatting>
  <conditionalFormatting sqref="A194:A198">
    <cfRule type="duplicateValues" dxfId="727" priority="110"/>
    <cfRule type="duplicateValues" dxfId="726" priority="111"/>
  </conditionalFormatting>
  <conditionalFormatting sqref="A194:A198">
    <cfRule type="duplicateValues" dxfId="725" priority="112"/>
  </conditionalFormatting>
  <conditionalFormatting sqref="A199:A200">
    <cfRule type="duplicateValues" dxfId="724" priority="105"/>
  </conditionalFormatting>
  <conditionalFormatting sqref="A199:A200">
    <cfRule type="duplicateValues" dxfId="723" priority="106"/>
    <cfRule type="duplicateValues" dxfId="722" priority="107"/>
  </conditionalFormatting>
  <conditionalFormatting sqref="A199:A200">
    <cfRule type="duplicateValues" dxfId="721" priority="108"/>
  </conditionalFormatting>
  <conditionalFormatting sqref="A201">
    <cfRule type="duplicateValues" dxfId="720" priority="101"/>
  </conditionalFormatting>
  <conditionalFormatting sqref="A201">
    <cfRule type="duplicateValues" dxfId="719" priority="102"/>
    <cfRule type="duplicateValues" dxfId="718" priority="103"/>
  </conditionalFormatting>
  <conditionalFormatting sqref="A201">
    <cfRule type="duplicateValues" dxfId="717" priority="104"/>
  </conditionalFormatting>
  <conditionalFormatting sqref="A202">
    <cfRule type="duplicateValues" dxfId="716" priority="93"/>
  </conditionalFormatting>
  <conditionalFormatting sqref="A202">
    <cfRule type="duplicateValues" dxfId="715" priority="90"/>
  </conditionalFormatting>
  <conditionalFormatting sqref="A202">
    <cfRule type="duplicateValues" dxfId="714" priority="91"/>
    <cfRule type="duplicateValues" dxfId="713" priority="92"/>
  </conditionalFormatting>
  <conditionalFormatting sqref="A203:A208">
    <cfRule type="duplicateValues" dxfId="712" priority="89"/>
  </conditionalFormatting>
  <conditionalFormatting sqref="A203:A208">
    <cfRule type="duplicateValues" dxfId="711" priority="86"/>
  </conditionalFormatting>
  <conditionalFormatting sqref="A203:A208">
    <cfRule type="duplicateValues" dxfId="710" priority="87"/>
    <cfRule type="duplicateValues" dxfId="709" priority="88"/>
  </conditionalFormatting>
  <conditionalFormatting sqref="A130:A132">
    <cfRule type="duplicateValues" dxfId="708" priority="9440"/>
  </conditionalFormatting>
  <conditionalFormatting sqref="A130:A132">
    <cfRule type="duplicateValues" dxfId="707" priority="9442"/>
  </conditionalFormatting>
  <conditionalFormatting sqref="A74:A78">
    <cfRule type="duplicateValues" dxfId="706" priority="9459"/>
  </conditionalFormatting>
  <conditionalFormatting sqref="A74:A78">
    <cfRule type="duplicateValues" dxfId="705" priority="9460"/>
  </conditionalFormatting>
  <conditionalFormatting sqref="A8:A40">
    <cfRule type="duplicateValues" dxfId="704" priority="9480"/>
  </conditionalFormatting>
  <conditionalFormatting sqref="A7:A40">
    <cfRule type="duplicateValues" dxfId="703" priority="9482"/>
  </conditionalFormatting>
  <conditionalFormatting sqref="A7:A43">
    <cfRule type="duplicateValues" dxfId="702" priority="9484"/>
  </conditionalFormatting>
  <conditionalFormatting sqref="A7:A47">
    <cfRule type="duplicateValues" dxfId="701" priority="9486"/>
  </conditionalFormatting>
  <conditionalFormatting sqref="A7:A63">
    <cfRule type="duplicateValues" dxfId="700" priority="9488"/>
  </conditionalFormatting>
  <conditionalFormatting sqref="A7:A78">
    <cfRule type="duplicateValues" dxfId="699" priority="9490"/>
  </conditionalFormatting>
  <conditionalFormatting sqref="A209:A212">
    <cfRule type="duplicateValues" dxfId="698" priority="85"/>
  </conditionalFormatting>
  <conditionalFormatting sqref="A209:A212">
    <cfRule type="duplicateValues" dxfId="697" priority="82"/>
  </conditionalFormatting>
  <conditionalFormatting sqref="A209:A212">
    <cfRule type="duplicateValues" dxfId="696" priority="83"/>
    <cfRule type="duplicateValues" dxfId="695" priority="84"/>
  </conditionalFormatting>
  <conditionalFormatting sqref="A213:A214">
    <cfRule type="duplicateValues" dxfId="694" priority="81"/>
  </conditionalFormatting>
  <conditionalFormatting sqref="A213:A214">
    <cfRule type="duplicateValues" dxfId="693" priority="78"/>
  </conditionalFormatting>
  <conditionalFormatting sqref="A213:A214">
    <cfRule type="duplicateValues" dxfId="692" priority="79"/>
    <cfRule type="duplicateValues" dxfId="691" priority="80"/>
  </conditionalFormatting>
  <conditionalFormatting sqref="A215">
    <cfRule type="duplicateValues" dxfId="690" priority="77"/>
  </conditionalFormatting>
  <conditionalFormatting sqref="A215">
    <cfRule type="duplicateValues" dxfId="689" priority="74"/>
  </conditionalFormatting>
  <conditionalFormatting sqref="A215">
    <cfRule type="duplicateValues" dxfId="688" priority="75"/>
    <cfRule type="duplicateValues" dxfId="687" priority="76"/>
  </conditionalFormatting>
  <conditionalFormatting sqref="A216">
    <cfRule type="duplicateValues" dxfId="686" priority="73"/>
  </conditionalFormatting>
  <conditionalFormatting sqref="A216">
    <cfRule type="duplicateValues" dxfId="685" priority="70"/>
  </conditionalFormatting>
  <conditionalFormatting sqref="A216">
    <cfRule type="duplicateValues" dxfId="684" priority="71"/>
    <cfRule type="duplicateValues" dxfId="683" priority="72"/>
  </conditionalFormatting>
  <conditionalFormatting sqref="A217:A219">
    <cfRule type="duplicateValues" dxfId="682" priority="69"/>
  </conditionalFormatting>
  <conditionalFormatting sqref="A217:A219">
    <cfRule type="duplicateValues" dxfId="681" priority="66"/>
  </conditionalFormatting>
  <conditionalFormatting sqref="A217:A219">
    <cfRule type="duplicateValues" dxfId="680" priority="67"/>
    <cfRule type="duplicateValues" dxfId="679" priority="68"/>
  </conditionalFormatting>
  <conditionalFormatting sqref="A220">
    <cfRule type="duplicateValues" dxfId="678" priority="65"/>
  </conditionalFormatting>
  <conditionalFormatting sqref="A220">
    <cfRule type="duplicateValues" dxfId="677" priority="62"/>
  </conditionalFormatting>
  <conditionalFormatting sqref="A220">
    <cfRule type="duplicateValues" dxfId="676" priority="63"/>
    <cfRule type="duplicateValues" dxfId="675" priority="64"/>
  </conditionalFormatting>
  <conditionalFormatting sqref="A222:A227">
    <cfRule type="duplicateValues" dxfId="674" priority="57"/>
  </conditionalFormatting>
  <conditionalFormatting sqref="A222:A227">
    <cfRule type="duplicateValues" dxfId="673" priority="55"/>
    <cfRule type="duplicateValues" dxfId="672" priority="56"/>
  </conditionalFormatting>
  <conditionalFormatting sqref="A222:A227">
    <cfRule type="duplicateValues" dxfId="671" priority="58"/>
  </conditionalFormatting>
  <conditionalFormatting sqref="A222:A227">
    <cfRule type="duplicateValues" dxfId="670" priority="59"/>
  </conditionalFormatting>
  <conditionalFormatting sqref="A222:A227">
    <cfRule type="duplicateValues" dxfId="669" priority="60"/>
  </conditionalFormatting>
  <conditionalFormatting sqref="A222:A227">
    <cfRule type="duplicateValues" dxfId="668" priority="61"/>
  </conditionalFormatting>
  <conditionalFormatting sqref="A228">
    <cfRule type="duplicateValues" dxfId="667" priority="9542"/>
  </conditionalFormatting>
  <conditionalFormatting sqref="A228">
    <cfRule type="duplicateValues" dxfId="666" priority="9543"/>
    <cfRule type="duplicateValues" dxfId="665" priority="9544"/>
  </conditionalFormatting>
  <conditionalFormatting sqref="A229">
    <cfRule type="duplicateValues" dxfId="664" priority="45"/>
  </conditionalFormatting>
  <conditionalFormatting sqref="A229">
    <cfRule type="duplicateValues" dxfId="663" priority="46"/>
    <cfRule type="duplicateValues" dxfId="662" priority="47"/>
  </conditionalFormatting>
  <conditionalFormatting sqref="A230:A232">
    <cfRule type="duplicateValues" dxfId="661" priority="34"/>
  </conditionalFormatting>
  <conditionalFormatting sqref="A230:A232">
    <cfRule type="duplicateValues" dxfId="660" priority="35"/>
    <cfRule type="duplicateValues" dxfId="659" priority="36"/>
  </conditionalFormatting>
  <conditionalFormatting sqref="A233">
    <cfRule type="duplicateValues" dxfId="658" priority="31"/>
  </conditionalFormatting>
  <conditionalFormatting sqref="A233">
    <cfRule type="duplicateValues" dxfId="657" priority="32"/>
    <cfRule type="duplicateValues" dxfId="656" priority="33"/>
  </conditionalFormatting>
  <conditionalFormatting sqref="A234:A236">
    <cfRule type="duplicateValues" dxfId="655" priority="28"/>
  </conditionalFormatting>
  <conditionalFormatting sqref="A234:A236">
    <cfRule type="duplicateValues" dxfId="654" priority="29"/>
    <cfRule type="duplicateValues" dxfId="653" priority="30"/>
  </conditionalFormatting>
  <conditionalFormatting sqref="A79">
    <cfRule type="duplicateValues" dxfId="652" priority="25"/>
  </conditionalFormatting>
  <conditionalFormatting sqref="A79">
    <cfRule type="duplicateValues" dxfId="651" priority="26"/>
  </conditionalFormatting>
  <conditionalFormatting sqref="A79">
    <cfRule type="duplicateValues" dxfId="650" priority="27"/>
  </conditionalFormatting>
  <conditionalFormatting sqref="A237:A238">
    <cfRule type="duplicateValues" dxfId="649" priority="22"/>
  </conditionalFormatting>
  <conditionalFormatting sqref="A237:A238">
    <cfRule type="duplicateValues" dxfId="648" priority="23"/>
    <cfRule type="duplicateValues" dxfId="647" priority="24"/>
  </conditionalFormatting>
  <conditionalFormatting sqref="A239:A240">
    <cfRule type="duplicateValues" dxfId="646" priority="19"/>
  </conditionalFormatting>
  <conditionalFormatting sqref="A239:A240">
    <cfRule type="duplicateValues" dxfId="645" priority="20"/>
    <cfRule type="duplicateValues" dxfId="644" priority="21"/>
  </conditionalFormatting>
  <conditionalFormatting sqref="A241:A242">
    <cfRule type="duplicateValues" dxfId="643" priority="16"/>
  </conditionalFormatting>
  <conditionalFormatting sqref="A241:A242">
    <cfRule type="duplicateValues" dxfId="642" priority="17"/>
    <cfRule type="duplicateValues" dxfId="641" priority="18"/>
  </conditionalFormatting>
  <conditionalFormatting sqref="A243">
    <cfRule type="duplicateValues" dxfId="640" priority="13"/>
  </conditionalFormatting>
  <conditionalFormatting sqref="A243">
    <cfRule type="duplicateValues" dxfId="639" priority="14"/>
    <cfRule type="duplicateValues" dxfId="638" priority="15"/>
  </conditionalFormatting>
  <conditionalFormatting sqref="A244:A245">
    <cfRule type="duplicateValues" dxfId="637" priority="10"/>
  </conditionalFormatting>
  <conditionalFormatting sqref="A244:A245">
    <cfRule type="duplicateValues" dxfId="636" priority="11"/>
    <cfRule type="duplicateValues" dxfId="635" priority="12"/>
  </conditionalFormatting>
  <conditionalFormatting sqref="A246:A250">
    <cfRule type="duplicateValues" dxfId="634" priority="7"/>
  </conditionalFormatting>
  <conditionalFormatting sqref="A246:A250">
    <cfRule type="duplicateValues" dxfId="633" priority="8"/>
    <cfRule type="duplicateValues" dxfId="632" priority="9"/>
  </conditionalFormatting>
  <conditionalFormatting sqref="A251">
    <cfRule type="duplicateValues" dxfId="631" priority="4"/>
  </conditionalFormatting>
  <conditionalFormatting sqref="A251">
    <cfRule type="duplicateValues" dxfId="630" priority="5"/>
    <cfRule type="duplicateValues" dxfId="629" priority="6"/>
  </conditionalFormatting>
  <conditionalFormatting sqref="A252:A257">
    <cfRule type="duplicateValues" dxfId="628" priority="1"/>
  </conditionalFormatting>
  <conditionalFormatting sqref="A252:A257">
    <cfRule type="duplicateValues" dxfId="627" priority="2"/>
    <cfRule type="duplicateValues" dxfId="626" priority="3"/>
  </conditionalFormatting>
  <pageMargins left="0.7" right="0.7" top="0.75" bottom="0.75" header="0.3" footer="0.3"/>
  <pageSetup paperSize="9" orientation="portrait" verticalDpi="0" r:id="rId1"/>
  <customProperties>
    <customPr name="LastActive"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391"/>
  <sheetViews>
    <sheetView workbookViewId="0">
      <pane ySplit="2" topLeftCell="A3" activePane="bottomLeft" state="frozen"/>
      <selection pane="bottomLeft" activeCell="H11" sqref="H11"/>
    </sheetView>
  </sheetViews>
  <sheetFormatPr defaultRowHeight="14.4"/>
  <cols>
    <col min="1" max="1" width="25.109375" bestFit="1" customWidth="1"/>
  </cols>
  <sheetData>
    <row r="2" spans="1:5" ht="39" customHeight="1">
      <c r="A2" s="19" t="s">
        <v>11</v>
      </c>
      <c r="B2" s="19" t="s">
        <v>12</v>
      </c>
      <c r="C2" s="19" t="s">
        <v>10</v>
      </c>
      <c r="D2" s="19" t="s">
        <v>9</v>
      </c>
      <c r="E2" s="19" t="s">
        <v>23</v>
      </c>
    </row>
    <row r="3" spans="1:5" ht="15.6">
      <c r="A3" s="9" t="str">
        <f>Spisok!A7</f>
        <v>Lamba Rita</v>
      </c>
      <c r="B3" s="8" t="str">
        <f>Spisok!B7</f>
        <v>IGM</v>
      </c>
      <c r="C3" s="8" t="str">
        <f>Spisok!C7</f>
        <v>NM</v>
      </c>
      <c r="D3" s="8" t="str">
        <f>Spisok!D7</f>
        <v>LAT</v>
      </c>
      <c r="E3" s="17"/>
    </row>
    <row r="4" spans="1:5" ht="15.6">
      <c r="A4" s="9" t="str">
        <f>Spisok!A8</f>
        <v>Skalbe Sintija</v>
      </c>
      <c r="B4" s="8" t="str">
        <f>Spisok!B8</f>
        <v>IGM</v>
      </c>
      <c r="C4" s="8">
        <f>Spisok!C8</f>
        <v>0</v>
      </c>
      <c r="D4" s="8" t="str">
        <f>Spisok!D8</f>
        <v>LAT</v>
      </c>
      <c r="E4" s="17"/>
    </row>
    <row r="5" spans="1:5" ht="15.6">
      <c r="A5" s="9" t="str">
        <f>Spisok!A9</f>
        <v>Uustulnd Andrea</v>
      </c>
      <c r="B5" s="8" t="str">
        <f>Spisok!B9</f>
        <v>IGM</v>
      </c>
      <c r="C5" s="8" t="str">
        <f>Spisok!C9</f>
        <v>NM</v>
      </c>
      <c r="D5" s="8" t="str">
        <f>Spisok!D9</f>
        <v>EST</v>
      </c>
      <c r="E5" s="17"/>
    </row>
    <row r="6" spans="1:5" ht="15.6">
      <c r="A6" s="9" t="e">
        <f>Spisok!#REF!</f>
        <v>#REF!</v>
      </c>
      <c r="B6" s="8" t="e">
        <f>Spisok!#REF!</f>
        <v>#REF!</v>
      </c>
      <c r="C6" s="8" t="e">
        <f>Spisok!#REF!</f>
        <v>#REF!</v>
      </c>
      <c r="D6" s="8" t="e">
        <f>Spisok!#REF!</f>
        <v>#REF!</v>
      </c>
      <c r="E6" s="17"/>
    </row>
    <row r="7" spans="1:5" ht="15.6">
      <c r="A7" s="9" t="e">
        <f>Spisok!#REF!</f>
        <v>#REF!</v>
      </c>
      <c r="B7" s="8" t="e">
        <f>Spisok!#REF!</f>
        <v>#REF!</v>
      </c>
      <c r="C7" s="8" t="e">
        <f>Spisok!#REF!</f>
        <v>#REF!</v>
      </c>
      <c r="D7" s="8" t="e">
        <f>Spisok!#REF!</f>
        <v>#REF!</v>
      </c>
      <c r="E7" s="17"/>
    </row>
    <row r="8" spans="1:5" ht="15.6">
      <c r="A8" s="9" t="e">
        <f>Spisok!#REF!</f>
        <v>#REF!</v>
      </c>
      <c r="B8" s="8" t="e">
        <f>Spisok!#REF!</f>
        <v>#REF!</v>
      </c>
      <c r="C8" s="8" t="e">
        <f>Spisok!#REF!</f>
        <v>#REF!</v>
      </c>
      <c r="D8" s="8" t="e">
        <f>Spisok!#REF!</f>
        <v>#REF!</v>
      </c>
      <c r="E8" s="17"/>
    </row>
    <row r="9" spans="1:5" ht="15.6">
      <c r="A9" s="9" t="str">
        <f>Spisok!A10</f>
        <v>Skulme Inese</v>
      </c>
      <c r="B9" s="8" t="str">
        <f>Spisok!B10</f>
        <v>IM</v>
      </c>
      <c r="C9" s="8">
        <f>Spisok!C10</f>
        <v>0</v>
      </c>
      <c r="D9" s="8" t="str">
        <f>Spisok!D10</f>
        <v>LAT</v>
      </c>
      <c r="E9" s="17"/>
    </row>
    <row r="10" spans="1:5" ht="15.6">
      <c r="A10" s="9" t="e">
        <f>Spisok!#REF!</f>
        <v>#REF!</v>
      </c>
      <c r="B10" s="8" t="e">
        <f>Spisok!#REF!</f>
        <v>#REF!</v>
      </c>
      <c r="C10" s="8" t="e">
        <f>Spisok!#REF!</f>
        <v>#REF!</v>
      </c>
      <c r="D10" s="8" t="e">
        <f>Spisok!#REF!</f>
        <v>#REF!</v>
      </c>
      <c r="E10" s="17"/>
    </row>
    <row r="11" spans="1:5" ht="15.6">
      <c r="A11" s="9" t="e">
        <f>Spisok!#REF!</f>
        <v>#REF!</v>
      </c>
      <c r="B11" s="8" t="e">
        <f>Spisok!#REF!</f>
        <v>#REF!</v>
      </c>
      <c r="C11" s="8" t="e">
        <f>Spisok!#REF!</f>
        <v>#REF!</v>
      </c>
      <c r="D11" s="8" t="e">
        <f>Spisok!#REF!</f>
        <v>#REF!</v>
      </c>
      <c r="E11" s="17"/>
    </row>
    <row r="12" spans="1:5" ht="15.6">
      <c r="A12" s="9" t="e">
        <f>Spisok!#REF!</f>
        <v>#REF!</v>
      </c>
      <c r="B12" s="8" t="e">
        <f>Spisok!#REF!</f>
        <v>#REF!</v>
      </c>
      <c r="C12" s="8" t="e">
        <f>Spisok!#REF!</f>
        <v>#REF!</v>
      </c>
      <c r="D12" s="8" t="e">
        <f>Spisok!#REF!</f>
        <v>#REF!</v>
      </c>
      <c r="E12" s="17"/>
    </row>
    <row r="13" spans="1:5" ht="15.6">
      <c r="A13" s="9" t="e">
        <f>Spisok!#REF!</f>
        <v>#REF!</v>
      </c>
      <c r="B13" s="8" t="e">
        <f>Spisok!#REF!</f>
        <v>#REF!</v>
      </c>
      <c r="C13" s="8" t="e">
        <f>Spisok!#REF!</f>
        <v>#REF!</v>
      </c>
      <c r="D13" s="8" t="e">
        <f>Spisok!#REF!</f>
        <v>#REF!</v>
      </c>
      <c r="E13" s="17"/>
    </row>
    <row r="14" spans="1:5" ht="15.6">
      <c r="A14" s="9" t="e">
        <f>Spisok!#REF!</f>
        <v>#REF!</v>
      </c>
      <c r="B14" s="8" t="e">
        <f>Spisok!#REF!</f>
        <v>#REF!</v>
      </c>
      <c r="C14" s="8" t="e">
        <f>Spisok!#REF!</f>
        <v>#REF!</v>
      </c>
      <c r="D14" s="8" t="e">
        <f>Spisok!#REF!</f>
        <v>#REF!</v>
      </c>
      <c r="E14" s="17"/>
    </row>
    <row r="15" spans="1:5" ht="15.6">
      <c r="A15" s="9" t="e">
        <f>Spisok!#REF!</f>
        <v>#REF!</v>
      </c>
      <c r="B15" s="8" t="e">
        <f>Spisok!#REF!</f>
        <v>#REF!</v>
      </c>
      <c r="C15" s="8" t="e">
        <f>Spisok!#REF!</f>
        <v>#REF!</v>
      </c>
      <c r="D15" s="8" t="e">
        <f>Spisok!#REF!</f>
        <v>#REF!</v>
      </c>
      <c r="E15" s="17"/>
    </row>
    <row r="16" spans="1:5" ht="15.6">
      <c r="A16" s="9" t="e">
        <f>Spisok!#REF!</f>
        <v>#REF!</v>
      </c>
      <c r="B16" s="8" t="e">
        <f>Spisok!#REF!</f>
        <v>#REF!</v>
      </c>
      <c r="C16" s="8" t="e">
        <f>Spisok!#REF!</f>
        <v>#REF!</v>
      </c>
      <c r="D16" s="8" t="e">
        <f>Spisok!#REF!</f>
        <v>#REF!</v>
      </c>
      <c r="E16" s="17"/>
    </row>
    <row r="17" spans="1:5" ht="15.6">
      <c r="A17" s="9" t="str">
        <f>Spisok!A11</f>
        <v>Lemkina Silvija</v>
      </c>
      <c r="B17" s="8" t="str">
        <f>Spisok!B11</f>
        <v>IM</v>
      </c>
      <c r="C17" s="8" t="str">
        <f>Spisok!C11</f>
        <v>NM</v>
      </c>
      <c r="D17" s="8" t="str">
        <f>Spisok!D11</f>
        <v>LAT</v>
      </c>
      <c r="E17" s="17"/>
    </row>
    <row r="18" spans="1:5" ht="15.6">
      <c r="A18" s="9" t="e">
        <f>Spisok!#REF!</f>
        <v>#REF!</v>
      </c>
      <c r="B18" s="8" t="e">
        <f>Spisok!#REF!</f>
        <v>#REF!</v>
      </c>
      <c r="C18" s="8" t="e">
        <f>Spisok!#REF!</f>
        <v>#REF!</v>
      </c>
      <c r="D18" s="8" t="e">
        <f>Spisok!#REF!</f>
        <v>#REF!</v>
      </c>
      <c r="E18" s="17"/>
    </row>
    <row r="19" spans="1:5" ht="15.6">
      <c r="A19" s="9" t="e">
        <f>Spisok!#REF!</f>
        <v>#REF!</v>
      </c>
      <c r="B19" s="8" t="e">
        <f>Spisok!#REF!</f>
        <v>#REF!</v>
      </c>
      <c r="C19" s="8" t="e">
        <f>Spisok!#REF!</f>
        <v>#REF!</v>
      </c>
      <c r="D19" s="8" t="e">
        <f>Spisok!#REF!</f>
        <v>#REF!</v>
      </c>
      <c r="E19" s="17"/>
    </row>
    <row r="20" spans="1:5" ht="15.6">
      <c r="A20" s="9" t="e">
        <f>Spisok!#REF!</f>
        <v>#REF!</v>
      </c>
      <c r="B20" s="8" t="e">
        <f>Spisok!#REF!</f>
        <v>#REF!</v>
      </c>
      <c r="C20" s="8" t="e">
        <f>Spisok!#REF!</f>
        <v>#REF!</v>
      </c>
      <c r="D20" s="8" t="e">
        <f>Spisok!#REF!</f>
        <v>#REF!</v>
      </c>
      <c r="E20" s="17"/>
    </row>
    <row r="21" spans="1:5" ht="15.6">
      <c r="A21" s="9" t="e">
        <f>Spisok!#REF!</f>
        <v>#REF!</v>
      </c>
      <c r="B21" s="8" t="e">
        <f>Spisok!#REF!</f>
        <v>#REF!</v>
      </c>
      <c r="C21" s="8" t="e">
        <f>Spisok!#REF!</f>
        <v>#REF!</v>
      </c>
      <c r="D21" s="8" t="e">
        <f>Spisok!#REF!</f>
        <v>#REF!</v>
      </c>
      <c r="E21" s="17"/>
    </row>
    <row r="22" spans="1:5" ht="15.6">
      <c r="A22" s="9" t="str">
        <f>Spisok!A12</f>
        <v>Kuzmina Santa Samanta</v>
      </c>
      <c r="B22" s="8" t="str">
        <f>Spisok!B12</f>
        <v>IM</v>
      </c>
      <c r="C22" s="8">
        <f>Spisok!C12</f>
        <v>0</v>
      </c>
      <c r="D22" s="8" t="str">
        <f>Spisok!D12</f>
        <v>LAT</v>
      </c>
      <c r="E22" s="17"/>
    </row>
    <row r="23" spans="1:5" ht="15.6">
      <c r="A23" s="9" t="e">
        <f>Spisok!#REF!</f>
        <v>#REF!</v>
      </c>
      <c r="B23" s="8" t="e">
        <f>Spisok!#REF!</f>
        <v>#REF!</v>
      </c>
      <c r="C23" s="8" t="e">
        <f>Spisok!#REF!</f>
        <v>#REF!</v>
      </c>
      <c r="D23" s="8" t="e">
        <f>Spisok!#REF!</f>
        <v>#REF!</v>
      </c>
      <c r="E23" s="17"/>
    </row>
    <row r="24" spans="1:5" ht="15.6">
      <c r="A24" s="9" t="e">
        <f>Spisok!#REF!</f>
        <v>#REF!</v>
      </c>
      <c r="B24" s="8" t="e">
        <f>Spisok!#REF!</f>
        <v>#REF!</v>
      </c>
      <c r="C24" s="8" t="e">
        <f>Spisok!#REF!</f>
        <v>#REF!</v>
      </c>
      <c r="D24" s="8" t="e">
        <f>Spisok!#REF!</f>
        <v>#REF!</v>
      </c>
      <c r="E24" s="17"/>
    </row>
    <row r="25" spans="1:5" ht="15.6">
      <c r="A25" s="9" t="str">
        <f>Spisok!A13</f>
        <v>Vilde Inese</v>
      </c>
      <c r="B25" s="8" t="str">
        <f>Spisok!B13</f>
        <v>IGM</v>
      </c>
      <c r="C25" s="8">
        <f>Spisok!C13</f>
        <v>0</v>
      </c>
      <c r="D25" s="8" t="str">
        <f>Spisok!D13</f>
        <v>LAT</v>
      </c>
      <c r="E25" s="17"/>
    </row>
    <row r="26" spans="1:5" ht="15.6">
      <c r="A26" s="9" t="str">
        <f>Spisok!A14</f>
        <v>Novicka Jelena</v>
      </c>
      <c r="B26" s="8">
        <f>Spisok!B14</f>
        <v>0</v>
      </c>
      <c r="C26" s="8">
        <f>Spisok!C14</f>
        <v>0</v>
      </c>
      <c r="D26" s="8" t="str">
        <f>Spisok!D14</f>
        <v>LAT</v>
      </c>
      <c r="E26" s="17"/>
    </row>
    <row r="27" spans="1:5" ht="15.6">
      <c r="A27" s="9" t="e">
        <f>Spisok!#REF!</f>
        <v>#REF!</v>
      </c>
      <c r="B27" s="8" t="e">
        <f>Spisok!#REF!</f>
        <v>#REF!</v>
      </c>
      <c r="C27" s="8" t="e">
        <f>Spisok!#REF!</f>
        <v>#REF!</v>
      </c>
      <c r="D27" s="8" t="e">
        <f>Spisok!#REF!</f>
        <v>#REF!</v>
      </c>
      <c r="E27" s="17"/>
    </row>
    <row r="28" spans="1:5" ht="15.6">
      <c r="A28" s="9" t="e">
        <f>Spisok!#REF!</f>
        <v>#REF!</v>
      </c>
      <c r="B28" s="8" t="e">
        <f>Spisok!#REF!</f>
        <v>#REF!</v>
      </c>
      <c r="C28" s="8" t="e">
        <f>Spisok!#REF!</f>
        <v>#REF!</v>
      </c>
      <c r="D28" s="8" t="e">
        <f>Spisok!#REF!</f>
        <v>#REF!</v>
      </c>
      <c r="E28" s="17"/>
    </row>
    <row r="29" spans="1:5" ht="15.6">
      <c r="A29" s="9" t="e">
        <f>Spisok!#REF!</f>
        <v>#REF!</v>
      </c>
      <c r="B29" s="8" t="e">
        <f>Spisok!#REF!</f>
        <v>#REF!</v>
      </c>
      <c r="C29" s="8" t="e">
        <f>Spisok!#REF!</f>
        <v>#REF!</v>
      </c>
      <c r="D29" s="8" t="e">
        <f>Spisok!#REF!</f>
        <v>#REF!</v>
      </c>
      <c r="E29" s="17"/>
    </row>
    <row r="30" spans="1:5" ht="15.6">
      <c r="A30" s="9" t="str">
        <f>Spisok!A15</f>
        <v>Kunc Svetlana</v>
      </c>
      <c r="B30" s="8">
        <f>Spisok!B15</f>
        <v>0</v>
      </c>
      <c r="C30" s="8">
        <f>Spisok!C15</f>
        <v>0</v>
      </c>
      <c r="D30" s="8" t="str">
        <f>Spisok!D15</f>
        <v>POL</v>
      </c>
      <c r="E30" s="17"/>
    </row>
    <row r="31" spans="1:5" ht="15.6">
      <c r="A31" s="9" t="e">
        <f>Spisok!#REF!</f>
        <v>#REF!</v>
      </c>
      <c r="B31" s="8" t="e">
        <f>Spisok!#REF!</f>
        <v>#REF!</v>
      </c>
      <c r="C31" s="8" t="e">
        <f>Spisok!#REF!</f>
        <v>#REF!</v>
      </c>
      <c r="D31" s="8" t="e">
        <f>Spisok!#REF!</f>
        <v>#REF!</v>
      </c>
      <c r="E31" s="17"/>
    </row>
    <row r="32" spans="1:5" ht="15.6">
      <c r="A32" s="9" t="str">
        <f>Spisok!A16</f>
        <v>Mihailova Natalija</v>
      </c>
      <c r="B32" s="8">
        <f>Spisok!B16</f>
        <v>0</v>
      </c>
      <c r="C32" s="8">
        <f>Spisok!C16</f>
        <v>0</v>
      </c>
      <c r="D32" s="8" t="str">
        <f>Spisok!D16</f>
        <v>LAT</v>
      </c>
      <c r="E32" s="17"/>
    </row>
    <row r="33" spans="1:5" ht="15.6">
      <c r="A33" s="9" t="e">
        <f>Spisok!#REF!</f>
        <v>#REF!</v>
      </c>
      <c r="B33" s="8" t="e">
        <f>Spisok!#REF!</f>
        <v>#REF!</v>
      </c>
      <c r="C33" s="8" t="e">
        <f>Spisok!#REF!</f>
        <v>#REF!</v>
      </c>
      <c r="D33" s="8" t="e">
        <f>Spisok!#REF!</f>
        <v>#REF!</v>
      </c>
      <c r="E33" s="17"/>
    </row>
    <row r="34" spans="1:5" ht="15.6">
      <c r="A34" s="9" t="str">
        <f>Spisok!A17</f>
        <v>Paegle Estere</v>
      </c>
      <c r="B34" s="8">
        <f>Spisok!B17</f>
        <v>0</v>
      </c>
      <c r="C34" s="8">
        <f>Spisok!C17</f>
        <v>0</v>
      </c>
      <c r="D34" s="8" t="str">
        <f>Spisok!D17</f>
        <v>GER</v>
      </c>
      <c r="E34" s="17"/>
    </row>
    <row r="35" spans="1:5" ht="15.6">
      <c r="A35" s="9" t="e">
        <f>Spisok!#REF!</f>
        <v>#REF!</v>
      </c>
      <c r="B35" s="8" t="e">
        <f>Spisok!#REF!</f>
        <v>#REF!</v>
      </c>
      <c r="C35" s="8" t="e">
        <f>Spisok!#REF!</f>
        <v>#REF!</v>
      </c>
      <c r="D35" s="8" t="e">
        <f>Spisok!#REF!</f>
        <v>#REF!</v>
      </c>
      <c r="E35" s="17"/>
    </row>
    <row r="36" spans="1:5" ht="15.6">
      <c r="A36" s="9" t="e">
        <f>Spisok!#REF!</f>
        <v>#REF!</v>
      </c>
      <c r="B36" s="8" t="e">
        <f>Spisok!#REF!</f>
        <v>#REF!</v>
      </c>
      <c r="C36" s="8" t="e">
        <f>Spisok!#REF!</f>
        <v>#REF!</v>
      </c>
      <c r="D36" s="8" t="e">
        <f>Spisok!#REF!</f>
        <v>#REF!</v>
      </c>
      <c r="E36" s="17"/>
    </row>
    <row r="37" spans="1:5" ht="15.6">
      <c r="A37" s="9" t="e">
        <f>Spisok!#REF!</f>
        <v>#REF!</v>
      </c>
      <c r="B37" s="8" t="e">
        <f>Spisok!#REF!</f>
        <v>#REF!</v>
      </c>
      <c r="C37" s="8" t="e">
        <f>Spisok!#REF!</f>
        <v>#REF!</v>
      </c>
      <c r="D37" s="8" t="e">
        <f>Spisok!#REF!</f>
        <v>#REF!</v>
      </c>
      <c r="E37" s="17"/>
    </row>
    <row r="38" spans="1:5" ht="15.6">
      <c r="A38" s="9" t="str">
        <f>Spisok!A18</f>
        <v>Andersone Regina</v>
      </c>
      <c r="B38" s="8">
        <f>Spisok!B18</f>
        <v>0</v>
      </c>
      <c r="C38" s="8">
        <f>Spisok!C18</f>
        <v>2</v>
      </c>
      <c r="D38" s="8" t="str">
        <f>Spisok!D18</f>
        <v>LAT</v>
      </c>
      <c r="E38" s="17"/>
    </row>
    <row r="39" spans="1:5" ht="15.6">
      <c r="A39" s="9" t="e">
        <f>Spisok!#REF!</f>
        <v>#REF!</v>
      </c>
      <c r="B39" s="8" t="e">
        <f>Spisok!#REF!</f>
        <v>#REF!</v>
      </c>
      <c r="C39" s="8" t="e">
        <f>Spisok!#REF!</f>
        <v>#REF!</v>
      </c>
      <c r="D39" s="8" t="e">
        <f>Spisok!#REF!</f>
        <v>#REF!</v>
      </c>
      <c r="E39" s="17"/>
    </row>
    <row r="40" spans="1:5" ht="15.6">
      <c r="A40" s="9" t="str">
        <f>Spisok!A19</f>
        <v>Are Sandra</v>
      </c>
      <c r="B40" s="8">
        <f>Spisok!B19</f>
        <v>0</v>
      </c>
      <c r="C40" s="8">
        <f>Spisok!C19</f>
        <v>0</v>
      </c>
      <c r="D40" s="8" t="str">
        <f>Spisok!D19</f>
        <v>LAT</v>
      </c>
      <c r="E40" s="17"/>
    </row>
    <row r="41" spans="1:5" ht="15.6">
      <c r="A41" s="9" t="str">
        <f>Spisok!A20</f>
        <v>Aston Airi</v>
      </c>
      <c r="B41" s="8">
        <f>Spisok!B20</f>
        <v>0</v>
      </c>
      <c r="C41" s="8">
        <f>Spisok!C20</f>
        <v>2</v>
      </c>
      <c r="D41" s="8" t="str">
        <f>Spisok!D20</f>
        <v>EST</v>
      </c>
      <c r="E41" s="17"/>
    </row>
    <row r="42" spans="1:5" ht="15.6">
      <c r="A42" s="9" t="e">
        <f>Spisok!#REF!</f>
        <v>#REF!</v>
      </c>
      <c r="B42" s="8" t="e">
        <f>Spisok!#REF!</f>
        <v>#REF!</v>
      </c>
      <c r="C42" s="8" t="e">
        <f>Spisok!#REF!</f>
        <v>#REF!</v>
      </c>
      <c r="D42" s="8" t="e">
        <f>Spisok!#REF!</f>
        <v>#REF!</v>
      </c>
      <c r="E42" s="17"/>
    </row>
    <row r="43" spans="1:5" ht="15.6">
      <c r="A43" s="9" t="str">
        <f>Spisok!A21</f>
        <v>Augule Kristine</v>
      </c>
      <c r="B43" s="8">
        <f>Spisok!B21</f>
        <v>0</v>
      </c>
      <c r="C43" s="8">
        <f>Spisok!C21</f>
        <v>0</v>
      </c>
      <c r="D43" s="8" t="str">
        <f>Spisok!D21</f>
        <v>LAT</v>
      </c>
      <c r="E43" s="17"/>
    </row>
    <row r="44" spans="1:5" ht="15.6">
      <c r="A44" s="9" t="e">
        <f>Spisok!#REF!</f>
        <v>#REF!</v>
      </c>
      <c r="B44" s="8" t="e">
        <f>Spisok!#REF!</f>
        <v>#REF!</v>
      </c>
      <c r="C44" s="8" t="e">
        <f>Spisok!#REF!</f>
        <v>#REF!</v>
      </c>
      <c r="D44" s="8" t="e">
        <f>Spisok!#REF!</f>
        <v>#REF!</v>
      </c>
      <c r="E44" s="17"/>
    </row>
    <row r="45" spans="1:5" ht="15.6">
      <c r="A45" s="9" t="str">
        <f>Spisok!A22</f>
        <v>Aver Gedi</v>
      </c>
      <c r="B45" s="8" t="str">
        <f>Spisok!B22</f>
        <v>IM</v>
      </c>
      <c r="C45" s="8" t="str">
        <f>Spisok!C22</f>
        <v>NM</v>
      </c>
      <c r="D45" s="8" t="str">
        <f>Spisok!D22</f>
        <v>EST</v>
      </c>
      <c r="E45" s="17"/>
    </row>
    <row r="46" spans="1:5" ht="15.6">
      <c r="A46" s="9" t="str">
        <f>Spisok!A23</f>
        <v>Aver Gerli</v>
      </c>
      <c r="B46" s="8" t="str">
        <f>Spisok!B23</f>
        <v>IGM</v>
      </c>
      <c r="C46" s="8" t="str">
        <f>Spisok!C23</f>
        <v>NM</v>
      </c>
      <c r="D46" s="8" t="str">
        <f>Spisok!D23</f>
        <v>EST</v>
      </c>
      <c r="E46" s="17"/>
    </row>
    <row r="47" spans="1:5" ht="15.6">
      <c r="A47" s="9" t="str">
        <f>Spisok!A24</f>
        <v>Azam Hanni</v>
      </c>
      <c r="B47" s="8">
        <f>Spisok!B24</f>
        <v>0</v>
      </c>
      <c r="C47" s="8">
        <f>Spisok!C24</f>
        <v>0</v>
      </c>
      <c r="D47" s="8" t="str">
        <f>Spisok!D24</f>
        <v>GER</v>
      </c>
      <c r="E47" s="17"/>
    </row>
    <row r="48" spans="1:5" ht="15.6">
      <c r="A48" s="9" t="e">
        <f>Spisok!#REF!</f>
        <v>#REF!</v>
      </c>
      <c r="B48" s="8" t="e">
        <f>Spisok!#REF!</f>
        <v>#REF!</v>
      </c>
      <c r="C48" s="8" t="e">
        <f>Spisok!#REF!</f>
        <v>#REF!</v>
      </c>
      <c r="D48" s="8" t="e">
        <f>Spisok!#REF!</f>
        <v>#REF!</v>
      </c>
      <c r="E48" s="17"/>
    </row>
    <row r="49" spans="1:5" ht="15.6">
      <c r="A49" s="9" t="e">
        <f>Spisok!#REF!</f>
        <v>#REF!</v>
      </c>
      <c r="B49" s="8" t="e">
        <f>Spisok!#REF!</f>
        <v>#REF!</v>
      </c>
      <c r="C49" s="8" t="e">
        <f>Spisok!#REF!</f>
        <v>#REF!</v>
      </c>
      <c r="D49" s="8" t="e">
        <f>Spisok!#REF!</f>
        <v>#REF!</v>
      </c>
      <c r="E49" s="17"/>
    </row>
    <row r="50" spans="1:5" ht="15.6">
      <c r="A50" s="9" t="e">
        <f>Spisok!#REF!</f>
        <v>#REF!</v>
      </c>
      <c r="B50" s="8" t="e">
        <f>Spisok!#REF!</f>
        <v>#REF!</v>
      </c>
      <c r="C50" s="8" t="e">
        <f>Spisok!#REF!</f>
        <v>#REF!</v>
      </c>
      <c r="D50" s="8" t="e">
        <f>Spisok!#REF!</f>
        <v>#REF!</v>
      </c>
      <c r="E50" s="17"/>
    </row>
    <row r="51" spans="1:5" ht="15.6">
      <c r="A51" s="9" t="str">
        <f>Spisok!A25</f>
        <v>Azam Tanja</v>
      </c>
      <c r="B51" s="8">
        <f>Spisok!B25</f>
        <v>0</v>
      </c>
      <c r="C51" s="8">
        <f>Spisok!C25</f>
        <v>0</v>
      </c>
      <c r="D51" s="8" t="str">
        <f>Spisok!D25</f>
        <v>GER</v>
      </c>
      <c r="E51" s="17"/>
    </row>
    <row r="52" spans="1:5" ht="15.6">
      <c r="A52" s="9" t="str">
        <f>Spisok!A26</f>
        <v>Babra Biruta</v>
      </c>
      <c r="B52" s="8" t="str">
        <f>Spisok!B26</f>
        <v>IM</v>
      </c>
      <c r="C52" s="8" t="str">
        <f>Spisok!C26</f>
        <v>NM</v>
      </c>
      <c r="D52" s="8" t="str">
        <f>Spisok!D26</f>
        <v>LAT</v>
      </c>
      <c r="E52" s="17"/>
    </row>
    <row r="53" spans="1:5" ht="15.6">
      <c r="A53" s="9" t="str">
        <f>Spisok!A27</f>
        <v>Bajare Jana</v>
      </c>
      <c r="B53" s="8">
        <f>Spisok!B27</f>
        <v>0</v>
      </c>
      <c r="C53" s="8">
        <f>Spisok!C27</f>
        <v>0</v>
      </c>
      <c r="D53" s="8" t="str">
        <f>Spisok!D27</f>
        <v>GBR</v>
      </c>
      <c r="E53" s="17"/>
    </row>
    <row r="54" spans="1:5" ht="15.6">
      <c r="A54" s="9" t="e">
        <f>Spisok!#REF!</f>
        <v>#REF!</v>
      </c>
      <c r="B54" s="8" t="e">
        <f>Spisok!#REF!</f>
        <v>#REF!</v>
      </c>
      <c r="C54" s="8" t="e">
        <f>Spisok!#REF!</f>
        <v>#REF!</v>
      </c>
      <c r="D54" s="8" t="e">
        <f>Spisok!#REF!</f>
        <v>#REF!</v>
      </c>
      <c r="E54" s="17"/>
    </row>
    <row r="55" spans="1:5" ht="15.6">
      <c r="A55" s="9" t="str">
        <f>Spisok!A28</f>
        <v>Bakhmatova Natalia</v>
      </c>
      <c r="B55" s="8">
        <f>Spisok!B28</f>
        <v>0</v>
      </c>
      <c r="C55" s="8">
        <f>Spisok!C28</f>
        <v>2</v>
      </c>
      <c r="D55" s="8" t="str">
        <f>Spisok!D28</f>
        <v>RUS</v>
      </c>
      <c r="E55" s="17"/>
    </row>
    <row r="56" spans="1:5" ht="15.6">
      <c r="A56" s="9" t="e">
        <f>Spisok!#REF!</f>
        <v>#REF!</v>
      </c>
      <c r="B56" s="8" t="e">
        <f>Spisok!#REF!</f>
        <v>#REF!</v>
      </c>
      <c r="C56" s="8" t="e">
        <f>Spisok!#REF!</f>
        <v>#REF!</v>
      </c>
      <c r="D56" s="8" t="e">
        <f>Spisok!#REF!</f>
        <v>#REF!</v>
      </c>
      <c r="E56" s="17"/>
    </row>
    <row r="57" spans="1:5" ht="15.6">
      <c r="A57" s="9" t="e">
        <f>Spisok!#REF!</f>
        <v>#REF!</v>
      </c>
      <c r="B57" s="8" t="e">
        <f>Spisok!#REF!</f>
        <v>#REF!</v>
      </c>
      <c r="C57" s="8" t="e">
        <f>Spisok!#REF!</f>
        <v>#REF!</v>
      </c>
      <c r="D57" s="8" t="e">
        <f>Spisok!#REF!</f>
        <v>#REF!</v>
      </c>
      <c r="E57" s="17"/>
    </row>
    <row r="58" spans="1:5" ht="15.6">
      <c r="A58" s="9" t="e">
        <f>Spisok!#REF!</f>
        <v>#REF!</v>
      </c>
      <c r="B58" s="8" t="e">
        <f>Spisok!#REF!</f>
        <v>#REF!</v>
      </c>
      <c r="C58" s="8" t="e">
        <f>Spisok!#REF!</f>
        <v>#REF!</v>
      </c>
      <c r="D58" s="8" t="e">
        <f>Spisok!#REF!</f>
        <v>#REF!</v>
      </c>
      <c r="E58" s="17"/>
    </row>
    <row r="59" spans="1:5" ht="15.6">
      <c r="A59" s="9" t="e">
        <f>Spisok!#REF!</f>
        <v>#REF!</v>
      </c>
      <c r="B59" s="8" t="e">
        <f>Spisok!#REF!</f>
        <v>#REF!</v>
      </c>
      <c r="C59" s="8" t="e">
        <f>Spisok!#REF!</f>
        <v>#REF!</v>
      </c>
      <c r="D59" s="8" t="e">
        <f>Spisok!#REF!</f>
        <v>#REF!</v>
      </c>
      <c r="E59" s="17"/>
    </row>
    <row r="60" spans="1:5" ht="15.6">
      <c r="A60" s="9" t="e">
        <f>Spisok!#REF!</f>
        <v>#REF!</v>
      </c>
      <c r="B60" s="8" t="e">
        <f>Spisok!#REF!</f>
        <v>#REF!</v>
      </c>
      <c r="C60" s="8" t="e">
        <f>Spisok!#REF!</f>
        <v>#REF!</v>
      </c>
      <c r="D60" s="8" t="e">
        <f>Spisok!#REF!</f>
        <v>#REF!</v>
      </c>
      <c r="E60" s="17"/>
    </row>
    <row r="61" spans="1:5" ht="15.6">
      <c r="A61" s="9" t="e">
        <f>Spisok!#REF!</f>
        <v>#REF!</v>
      </c>
      <c r="B61" s="8" t="e">
        <f>Spisok!#REF!</f>
        <v>#REF!</v>
      </c>
      <c r="C61" s="8" t="e">
        <f>Spisok!#REF!</f>
        <v>#REF!</v>
      </c>
      <c r="D61" s="8" t="e">
        <f>Spisok!#REF!</f>
        <v>#REF!</v>
      </c>
      <c r="E61" s="17"/>
    </row>
    <row r="62" spans="1:5" ht="15.6">
      <c r="A62" s="9" t="e">
        <f>Spisok!#REF!</f>
        <v>#REF!</v>
      </c>
      <c r="B62" s="8" t="e">
        <f>Spisok!#REF!</f>
        <v>#REF!</v>
      </c>
      <c r="C62" s="8" t="e">
        <f>Spisok!#REF!</f>
        <v>#REF!</v>
      </c>
      <c r="D62" s="8" t="e">
        <f>Spisok!#REF!</f>
        <v>#REF!</v>
      </c>
      <c r="E62" s="17"/>
    </row>
    <row r="63" spans="1:5" ht="15.6">
      <c r="A63" s="9" t="e">
        <f>Spisok!#REF!</f>
        <v>#REF!</v>
      </c>
      <c r="B63" s="8" t="e">
        <f>Spisok!#REF!</f>
        <v>#REF!</v>
      </c>
      <c r="C63" s="8" t="e">
        <f>Spisok!#REF!</f>
        <v>#REF!</v>
      </c>
      <c r="D63" s="8" t="e">
        <f>Spisok!#REF!</f>
        <v>#REF!</v>
      </c>
      <c r="E63" s="17"/>
    </row>
    <row r="64" spans="1:5" ht="15.6">
      <c r="A64" s="9" t="e">
        <f>Spisok!#REF!</f>
        <v>#REF!</v>
      </c>
      <c r="B64" s="8" t="e">
        <f>Spisok!#REF!</f>
        <v>#REF!</v>
      </c>
      <c r="C64" s="8" t="e">
        <f>Spisok!#REF!</f>
        <v>#REF!</v>
      </c>
      <c r="D64" s="8" t="e">
        <f>Spisok!#REF!</f>
        <v>#REF!</v>
      </c>
      <c r="E64" s="17"/>
    </row>
    <row r="65" spans="1:5" ht="15.6">
      <c r="A65" s="9" t="e">
        <f>Spisok!#REF!</f>
        <v>#REF!</v>
      </c>
      <c r="B65" s="8" t="e">
        <f>Spisok!#REF!</f>
        <v>#REF!</v>
      </c>
      <c r="C65" s="8" t="e">
        <f>Spisok!#REF!</f>
        <v>#REF!</v>
      </c>
      <c r="D65" s="8" t="e">
        <f>Spisok!#REF!</f>
        <v>#REF!</v>
      </c>
      <c r="E65" s="17"/>
    </row>
    <row r="66" spans="1:5" ht="15.6">
      <c r="A66" s="9" t="e">
        <f>Spisok!#REF!</f>
        <v>#REF!</v>
      </c>
      <c r="B66" s="8" t="e">
        <f>Spisok!#REF!</f>
        <v>#REF!</v>
      </c>
      <c r="C66" s="8" t="e">
        <f>Spisok!#REF!</f>
        <v>#REF!</v>
      </c>
      <c r="D66" s="8" t="e">
        <f>Spisok!#REF!</f>
        <v>#REF!</v>
      </c>
      <c r="E66" s="17"/>
    </row>
    <row r="67" spans="1:5" ht="15.6">
      <c r="A67" s="9" t="e">
        <f>Spisok!#REF!</f>
        <v>#REF!</v>
      </c>
      <c r="B67" s="8" t="e">
        <f>Spisok!#REF!</f>
        <v>#REF!</v>
      </c>
      <c r="C67" s="8" t="e">
        <f>Spisok!#REF!</f>
        <v>#REF!</v>
      </c>
      <c r="D67" s="8" t="e">
        <f>Spisok!#REF!</f>
        <v>#REF!</v>
      </c>
      <c r="E67" s="17"/>
    </row>
    <row r="68" spans="1:5" ht="15.6">
      <c r="A68" s="9" t="str">
        <f>Spisok!A29</f>
        <v>Balaka Dace</v>
      </c>
      <c r="B68" s="8" t="str">
        <f>Spisok!B29</f>
        <v>IM</v>
      </c>
      <c r="C68" s="8" t="str">
        <f>Spisok!C29</f>
        <v>NM</v>
      </c>
      <c r="D68" s="8" t="str">
        <f>Spisok!D29</f>
        <v>LAT</v>
      </c>
      <c r="E68" s="17"/>
    </row>
    <row r="69" spans="1:5" ht="15.6">
      <c r="A69" s="9" t="e">
        <f>Spisok!#REF!</f>
        <v>#REF!</v>
      </c>
      <c r="B69" s="8" t="e">
        <f>Spisok!#REF!</f>
        <v>#REF!</v>
      </c>
      <c r="C69" s="8" t="e">
        <f>Spisok!#REF!</f>
        <v>#REF!</v>
      </c>
      <c r="D69" s="8" t="e">
        <f>Spisok!#REF!</f>
        <v>#REF!</v>
      </c>
      <c r="E69" s="17"/>
    </row>
    <row r="70" spans="1:5" ht="15.6">
      <c r="A70" s="9" t="e">
        <f>Spisok!#REF!</f>
        <v>#REF!</v>
      </c>
      <c r="B70" s="8" t="e">
        <f>Spisok!#REF!</f>
        <v>#REF!</v>
      </c>
      <c r="C70" s="8" t="e">
        <f>Spisok!#REF!</f>
        <v>#REF!</v>
      </c>
      <c r="D70" s="8" t="e">
        <f>Spisok!#REF!</f>
        <v>#REF!</v>
      </c>
      <c r="E70" s="17"/>
    </row>
    <row r="71" spans="1:5" ht="15.6">
      <c r="A71" s="9" t="str">
        <f>Spisok!A30</f>
        <v>Balaka Maija</v>
      </c>
      <c r="B71" s="8">
        <f>Spisok!B30</f>
        <v>0</v>
      </c>
      <c r="C71" s="8" t="str">
        <f>Spisok!C30</f>
        <v>GM</v>
      </c>
      <c r="D71" s="8" t="str">
        <f>Spisok!D30</f>
        <v>LAT</v>
      </c>
      <c r="E71" s="17"/>
    </row>
    <row r="72" spans="1:5" ht="15.6">
      <c r="A72" s="9" t="e">
        <f>Spisok!#REF!</f>
        <v>#REF!</v>
      </c>
      <c r="B72" s="8" t="e">
        <f>Spisok!#REF!</f>
        <v>#REF!</v>
      </c>
      <c r="C72" s="8" t="e">
        <f>Spisok!#REF!</f>
        <v>#REF!</v>
      </c>
      <c r="D72" s="8" t="e">
        <f>Spisok!#REF!</f>
        <v>#REF!</v>
      </c>
      <c r="E72" s="17"/>
    </row>
    <row r="73" spans="1:5" ht="15.6">
      <c r="A73" s="9" t="str">
        <f>Spisok!A31</f>
        <v>Balode Liga</v>
      </c>
      <c r="B73" s="8">
        <f>Spisok!B31</f>
        <v>0</v>
      </c>
      <c r="C73" s="8">
        <f>Spisok!C31</f>
        <v>0</v>
      </c>
      <c r="D73" s="8" t="str">
        <f>Spisok!D31</f>
        <v>LAT</v>
      </c>
      <c r="E73" s="17"/>
    </row>
    <row r="74" spans="1:5" ht="15.6">
      <c r="A74" s="9" t="e">
        <f>Spisok!#REF!</f>
        <v>#REF!</v>
      </c>
      <c r="B74" s="8" t="e">
        <f>Spisok!#REF!</f>
        <v>#REF!</v>
      </c>
      <c r="C74" s="8" t="e">
        <f>Spisok!#REF!</f>
        <v>#REF!</v>
      </c>
      <c r="D74" s="8" t="e">
        <f>Spisok!#REF!</f>
        <v>#REF!</v>
      </c>
      <c r="E74" s="17"/>
    </row>
    <row r="75" spans="1:5" ht="15.6">
      <c r="A75" s="9" t="e">
        <f>Spisok!#REF!</f>
        <v>#REF!</v>
      </c>
      <c r="B75" s="8" t="e">
        <f>Spisok!#REF!</f>
        <v>#REF!</v>
      </c>
      <c r="C75" s="8" t="e">
        <f>Spisok!#REF!</f>
        <v>#REF!</v>
      </c>
      <c r="D75" s="8" t="e">
        <f>Spisok!#REF!</f>
        <v>#REF!</v>
      </c>
      <c r="E75" s="17"/>
    </row>
    <row r="76" spans="1:5" ht="15.6">
      <c r="A76" s="9" t="str">
        <f>Spisok!A32</f>
        <v>Balode Vita</v>
      </c>
      <c r="B76" s="8">
        <f>Spisok!B32</f>
        <v>0</v>
      </c>
      <c r="C76" s="8">
        <f>Spisok!C32</f>
        <v>0</v>
      </c>
      <c r="D76" s="8" t="str">
        <f>Spisok!D32</f>
        <v>LAT</v>
      </c>
      <c r="E76" s="17"/>
    </row>
    <row r="77" spans="1:5" ht="15.6">
      <c r="A77" s="9" t="e">
        <f>Spisok!#REF!</f>
        <v>#REF!</v>
      </c>
      <c r="B77" s="8" t="e">
        <f>Spisok!#REF!</f>
        <v>#REF!</v>
      </c>
      <c r="C77" s="8" t="e">
        <f>Spisok!#REF!</f>
        <v>#REF!</v>
      </c>
      <c r="D77" s="8" t="e">
        <f>Spisok!#REF!</f>
        <v>#REF!</v>
      </c>
      <c r="E77" s="17"/>
    </row>
    <row r="78" spans="1:5" ht="15.6">
      <c r="A78" s="9" t="e">
        <f>Spisok!#REF!</f>
        <v>#REF!</v>
      </c>
      <c r="B78" s="8" t="e">
        <f>Spisok!#REF!</f>
        <v>#REF!</v>
      </c>
      <c r="C78" s="8" t="e">
        <f>Spisok!#REF!</f>
        <v>#REF!</v>
      </c>
      <c r="D78" s="8" t="e">
        <f>Spisok!#REF!</f>
        <v>#REF!</v>
      </c>
      <c r="E78" s="17"/>
    </row>
    <row r="79" spans="1:5" ht="15.6">
      <c r="A79" s="9" t="str">
        <f>Spisok!A33</f>
        <v>Bashlyaeva Viktoriya</v>
      </c>
      <c r="B79" s="8">
        <f>Spisok!B33</f>
        <v>0</v>
      </c>
      <c r="C79" s="8">
        <f>Spisok!C33</f>
        <v>3</v>
      </c>
      <c r="D79" s="8" t="str">
        <f>Spisok!D33</f>
        <v>RUS</v>
      </c>
      <c r="E79" s="17"/>
    </row>
    <row r="80" spans="1:5" ht="15.6">
      <c r="A80" s="9" t="str">
        <f>Spisok!A34</f>
        <v>Baumane Laura</v>
      </c>
      <c r="B80" s="8">
        <f>Spisok!B34</f>
        <v>0</v>
      </c>
      <c r="C80" s="8">
        <f>Spisok!C34</f>
        <v>0</v>
      </c>
      <c r="D80" s="8" t="str">
        <f>Spisok!D34</f>
        <v>LAT</v>
      </c>
      <c r="E80" s="17"/>
    </row>
    <row r="81" spans="1:5" ht="15.6">
      <c r="A81" s="9" t="e">
        <f>Spisok!#REF!</f>
        <v>#REF!</v>
      </c>
      <c r="B81" s="8" t="e">
        <f>Spisok!#REF!</f>
        <v>#REF!</v>
      </c>
      <c r="C81" s="8" t="e">
        <f>Spisok!#REF!</f>
        <v>#REF!</v>
      </c>
      <c r="D81" s="8" t="e">
        <f>Spisok!#REF!</f>
        <v>#REF!</v>
      </c>
      <c r="E81" s="17"/>
    </row>
    <row r="82" spans="1:5" ht="15.6">
      <c r="A82" s="9" t="e">
        <f>Spisok!#REF!</f>
        <v>#REF!</v>
      </c>
      <c r="B82" s="8" t="e">
        <f>Spisok!#REF!</f>
        <v>#REF!</v>
      </c>
      <c r="C82" s="8" t="e">
        <f>Spisok!#REF!</f>
        <v>#REF!</v>
      </c>
      <c r="D82" s="8" t="e">
        <f>Spisok!#REF!</f>
        <v>#REF!</v>
      </c>
      <c r="E82" s="17"/>
    </row>
    <row r="83" spans="1:5" ht="15.6">
      <c r="A83" s="9" t="e">
        <f>Spisok!#REF!</f>
        <v>#REF!</v>
      </c>
      <c r="B83" s="8" t="e">
        <f>Spisok!#REF!</f>
        <v>#REF!</v>
      </c>
      <c r="C83" s="8" t="e">
        <f>Spisok!#REF!</f>
        <v>#REF!</v>
      </c>
      <c r="D83" s="8" t="e">
        <f>Spisok!#REF!</f>
        <v>#REF!</v>
      </c>
      <c r="E83" s="17"/>
    </row>
    <row r="84" spans="1:5" ht="15.6">
      <c r="A84" s="9" t="str">
        <f>Spisok!A35</f>
        <v xml:space="preserve">Belous Antonina   </v>
      </c>
      <c r="B84" s="8">
        <f>Spisok!B35</f>
        <v>0</v>
      </c>
      <c r="C84" s="8">
        <f>Spisok!C35</f>
        <v>3</v>
      </c>
      <c r="D84" s="8" t="str">
        <f>Spisok!D35</f>
        <v>UKR</v>
      </c>
      <c r="E84" s="17"/>
    </row>
    <row r="85" spans="1:5" ht="15.6">
      <c r="A85" s="9" t="e">
        <f>Spisok!#REF!</f>
        <v>#REF!</v>
      </c>
      <c r="B85" s="8" t="e">
        <f>Spisok!#REF!</f>
        <v>#REF!</v>
      </c>
      <c r="C85" s="8" t="e">
        <f>Spisok!#REF!</f>
        <v>#REF!</v>
      </c>
      <c r="D85" s="8" t="e">
        <f>Spisok!#REF!</f>
        <v>#REF!</v>
      </c>
      <c r="E85" s="17"/>
    </row>
    <row r="86" spans="1:5" ht="15.6">
      <c r="A86" s="9" t="e">
        <f>Spisok!#REF!</f>
        <v>#REF!</v>
      </c>
      <c r="B86" s="8" t="e">
        <f>Spisok!#REF!</f>
        <v>#REF!</v>
      </c>
      <c r="C86" s="8" t="e">
        <f>Spisok!#REF!</f>
        <v>#REF!</v>
      </c>
      <c r="D86" s="8" t="e">
        <f>Spisok!#REF!</f>
        <v>#REF!</v>
      </c>
      <c r="E86" s="17"/>
    </row>
    <row r="87" spans="1:5" ht="15.6">
      <c r="A87" s="9" t="e">
        <f>Spisok!#REF!</f>
        <v>#REF!</v>
      </c>
      <c r="B87" s="8" t="e">
        <f>Spisok!#REF!</f>
        <v>#REF!</v>
      </c>
      <c r="C87" s="8" t="e">
        <f>Spisok!#REF!</f>
        <v>#REF!</v>
      </c>
      <c r="D87" s="8" t="e">
        <f>Spisok!#REF!</f>
        <v>#REF!</v>
      </c>
      <c r="E87" s="17"/>
    </row>
    <row r="88" spans="1:5" ht="15.6">
      <c r="A88" s="9" t="str">
        <f>Spisok!A36</f>
        <v>Bergmane Ilze</v>
      </c>
      <c r="B88" s="8">
        <f>Spisok!B36</f>
        <v>0</v>
      </c>
      <c r="C88" s="8">
        <f>Spisok!C36</f>
        <v>0</v>
      </c>
      <c r="D88" s="8" t="str">
        <f>Spisok!D36</f>
        <v>LAT</v>
      </c>
      <c r="E88" s="17"/>
    </row>
    <row r="89" spans="1:5" ht="15.6">
      <c r="A89" s="9" t="str">
        <f>Spisok!A37</f>
        <v>Bindemane Maija</v>
      </c>
      <c r="B89" s="8">
        <f>Spisok!B37</f>
        <v>0</v>
      </c>
      <c r="C89" s="8" t="str">
        <f>Spisok!C37</f>
        <v>NM</v>
      </c>
      <c r="D89" s="8" t="str">
        <f>Spisok!D37</f>
        <v>LAT</v>
      </c>
      <c r="E89" s="17"/>
    </row>
    <row r="90" spans="1:5" ht="15.6">
      <c r="A90" s="9" t="e">
        <f>Spisok!#REF!</f>
        <v>#REF!</v>
      </c>
      <c r="B90" s="8" t="e">
        <f>Spisok!#REF!</f>
        <v>#REF!</v>
      </c>
      <c r="C90" s="8" t="e">
        <f>Spisok!#REF!</f>
        <v>#REF!</v>
      </c>
      <c r="D90" s="8" t="e">
        <f>Spisok!#REF!</f>
        <v>#REF!</v>
      </c>
      <c r="E90" s="17"/>
    </row>
    <row r="91" spans="1:5" ht="15.6">
      <c r="A91" s="9" t="str">
        <f>Spisok!A38</f>
        <v>Birzniece Ilze</v>
      </c>
      <c r="B91" s="8">
        <f>Spisok!B38</f>
        <v>0</v>
      </c>
      <c r="C91" s="8">
        <f>Spisok!C38</f>
        <v>0</v>
      </c>
      <c r="D91" s="8" t="str">
        <f>Spisok!D38</f>
        <v>LAT</v>
      </c>
      <c r="E91" s="17"/>
    </row>
    <row r="92" spans="1:5" ht="15.6">
      <c r="A92" s="9" t="e">
        <f>Spisok!#REF!</f>
        <v>#REF!</v>
      </c>
      <c r="B92" s="8" t="e">
        <f>Spisok!#REF!</f>
        <v>#REF!</v>
      </c>
      <c r="C92" s="8" t="e">
        <f>Spisok!#REF!</f>
        <v>#REF!</v>
      </c>
      <c r="D92" s="8" t="e">
        <f>Spisok!#REF!</f>
        <v>#REF!</v>
      </c>
      <c r="E92" s="17"/>
    </row>
    <row r="93" spans="1:5" ht="15.6">
      <c r="A93" s="9" t="e">
        <f>Spisok!#REF!</f>
        <v>#REF!</v>
      </c>
      <c r="B93" s="8" t="e">
        <f>Spisok!#REF!</f>
        <v>#REF!</v>
      </c>
      <c r="C93" s="8" t="e">
        <f>Spisok!#REF!</f>
        <v>#REF!</v>
      </c>
      <c r="D93" s="8" t="e">
        <f>Spisok!#REF!</f>
        <v>#REF!</v>
      </c>
      <c r="E93" s="17"/>
    </row>
    <row r="94" spans="1:5" ht="15.6">
      <c r="A94" s="9" t="str">
        <f>Spisok!A39</f>
        <v>Blakis Katherine</v>
      </c>
      <c r="B94" s="8">
        <f>Spisok!B39</f>
        <v>0</v>
      </c>
      <c r="C94" s="8">
        <f>Spisok!C39</f>
        <v>0</v>
      </c>
      <c r="D94" s="8" t="str">
        <f>Spisok!D39</f>
        <v>USA</v>
      </c>
      <c r="E94" s="17"/>
    </row>
    <row r="95" spans="1:5" ht="15.6">
      <c r="A95" s="9" t="e">
        <f>Spisok!#REF!</f>
        <v>#REF!</v>
      </c>
      <c r="B95" s="8" t="e">
        <f>Spisok!#REF!</f>
        <v>#REF!</v>
      </c>
      <c r="C95" s="8" t="e">
        <f>Spisok!#REF!</f>
        <v>#REF!</v>
      </c>
      <c r="D95" s="8" t="e">
        <f>Spisok!#REF!</f>
        <v>#REF!</v>
      </c>
      <c r="E95" s="17"/>
    </row>
    <row r="96" spans="1:5" ht="15.6">
      <c r="A96" s="9" t="str">
        <f>Spisok!A40</f>
        <v>Brante Inara</v>
      </c>
      <c r="B96" s="8" t="str">
        <f>Spisok!B40</f>
        <v>IGM</v>
      </c>
      <c r="C96" s="8" t="str">
        <f>Spisok!C40</f>
        <v>GM</v>
      </c>
      <c r="D96" s="8" t="str">
        <f>Spisok!D40</f>
        <v>LAT</v>
      </c>
      <c r="E96" s="17"/>
    </row>
    <row r="97" spans="1:5" ht="15.6">
      <c r="A97" s="9" t="e">
        <f>Spisok!#REF!</f>
        <v>#REF!</v>
      </c>
      <c r="B97" s="8" t="e">
        <f>Spisok!#REF!</f>
        <v>#REF!</v>
      </c>
      <c r="C97" s="8" t="e">
        <f>Spisok!#REF!</f>
        <v>#REF!</v>
      </c>
      <c r="D97" s="8" t="e">
        <f>Spisok!#REF!</f>
        <v>#REF!</v>
      </c>
      <c r="E97" s="17"/>
    </row>
    <row r="98" spans="1:5" ht="15.6">
      <c r="A98" s="9" t="str">
        <f>Spisok!A41</f>
        <v>Brasle-Berzina Kitija</v>
      </c>
      <c r="B98" s="8">
        <f>Spisok!B41</f>
        <v>0</v>
      </c>
      <c r="C98" s="8">
        <f>Spisok!C41</f>
        <v>0</v>
      </c>
      <c r="D98" s="8" t="str">
        <f>Spisok!D41</f>
        <v>LAT</v>
      </c>
      <c r="E98" s="17"/>
    </row>
    <row r="99" spans="1:5" ht="15.6">
      <c r="A99" s="9" t="e">
        <f>Spisok!#REF!</f>
        <v>#REF!</v>
      </c>
      <c r="B99" s="8" t="e">
        <f>Spisok!#REF!</f>
        <v>#REF!</v>
      </c>
      <c r="C99" s="8" t="e">
        <f>Spisok!#REF!</f>
        <v>#REF!</v>
      </c>
      <c r="D99" s="8" t="e">
        <f>Spisok!#REF!</f>
        <v>#REF!</v>
      </c>
      <c r="E99" s="17"/>
    </row>
    <row r="100" spans="1:5" ht="15.6">
      <c r="A100" s="9" t="e">
        <f>Spisok!#REF!</f>
        <v>#REF!</v>
      </c>
      <c r="B100" s="8" t="e">
        <f>Spisok!#REF!</f>
        <v>#REF!</v>
      </c>
      <c r="C100" s="8" t="e">
        <f>Spisok!#REF!</f>
        <v>#REF!</v>
      </c>
      <c r="D100" s="8" t="e">
        <f>Spisok!#REF!</f>
        <v>#REF!</v>
      </c>
      <c r="E100" s="17"/>
    </row>
    <row r="101" spans="1:5" ht="15.6">
      <c r="A101" s="9" t="e">
        <f>Spisok!#REF!</f>
        <v>#REF!</v>
      </c>
      <c r="B101" s="8" t="e">
        <f>Spisok!#REF!</f>
        <v>#REF!</v>
      </c>
      <c r="C101" s="8" t="e">
        <f>Spisok!#REF!</f>
        <v>#REF!</v>
      </c>
      <c r="D101" s="8" t="e">
        <f>Spisok!#REF!</f>
        <v>#REF!</v>
      </c>
      <c r="E101" s="17"/>
    </row>
    <row r="102" spans="1:5" ht="15.6">
      <c r="A102" s="9" t="e">
        <f>Spisok!#REF!</f>
        <v>#REF!</v>
      </c>
      <c r="B102" s="8" t="e">
        <f>Spisok!#REF!</f>
        <v>#REF!</v>
      </c>
      <c r="C102" s="8" t="e">
        <f>Spisok!#REF!</f>
        <v>#REF!</v>
      </c>
      <c r="D102" s="8" t="e">
        <f>Spisok!#REF!</f>
        <v>#REF!</v>
      </c>
      <c r="E102" s="17"/>
    </row>
    <row r="103" spans="1:5" ht="15.6">
      <c r="A103" s="9" t="e">
        <f>Spisok!#REF!</f>
        <v>#REF!</v>
      </c>
      <c r="B103" s="8" t="e">
        <f>Spisok!#REF!</f>
        <v>#REF!</v>
      </c>
      <c r="C103" s="8" t="e">
        <f>Spisok!#REF!</f>
        <v>#REF!</v>
      </c>
      <c r="D103" s="8" t="e">
        <f>Spisok!#REF!</f>
        <v>#REF!</v>
      </c>
      <c r="E103" s="17"/>
    </row>
    <row r="104" spans="1:5" ht="15.6">
      <c r="A104" s="9" t="e">
        <f>Spisok!#REF!</f>
        <v>#REF!</v>
      </c>
      <c r="B104" s="8" t="e">
        <f>Spisok!#REF!</f>
        <v>#REF!</v>
      </c>
      <c r="C104" s="8" t="e">
        <f>Spisok!#REF!</f>
        <v>#REF!</v>
      </c>
      <c r="D104" s="8" t="e">
        <f>Spisok!#REF!</f>
        <v>#REF!</v>
      </c>
      <c r="E104" s="17"/>
    </row>
    <row r="105" spans="1:5" ht="15.6">
      <c r="A105" s="9" t="str">
        <f>Spisok!A42</f>
        <v>Brive Nora</v>
      </c>
      <c r="B105" s="8">
        <f>Spisok!B42</f>
        <v>0</v>
      </c>
      <c r="C105" s="8">
        <f>Spisok!C42</f>
        <v>0</v>
      </c>
      <c r="D105" s="8" t="str">
        <f>Spisok!D42</f>
        <v>LAT</v>
      </c>
      <c r="E105" s="17"/>
    </row>
    <row r="106" spans="1:5" ht="15.6">
      <c r="A106" s="9" t="e">
        <f>Spisok!#REF!</f>
        <v>#REF!</v>
      </c>
      <c r="B106" s="8" t="e">
        <f>Spisok!#REF!</f>
        <v>#REF!</v>
      </c>
      <c r="C106" s="8" t="e">
        <f>Spisok!#REF!</f>
        <v>#REF!</v>
      </c>
      <c r="D106" s="8" t="e">
        <f>Spisok!#REF!</f>
        <v>#REF!</v>
      </c>
      <c r="E106" s="17"/>
    </row>
    <row r="107" spans="1:5" ht="15.6">
      <c r="A107" s="9" t="e">
        <f>Spisok!#REF!</f>
        <v>#REF!</v>
      </c>
      <c r="B107" s="8" t="e">
        <f>Spisok!#REF!</f>
        <v>#REF!</v>
      </c>
      <c r="C107" s="8" t="e">
        <f>Spisok!#REF!</f>
        <v>#REF!</v>
      </c>
      <c r="D107" s="8" t="e">
        <f>Spisok!#REF!</f>
        <v>#REF!</v>
      </c>
      <c r="E107" s="17"/>
    </row>
    <row r="108" spans="1:5" ht="15.6">
      <c r="A108" s="9" t="str">
        <f>Spisok!A43</f>
        <v>Cakane Inuta</v>
      </c>
      <c r="B108" s="8">
        <f>Spisok!B43</f>
        <v>0</v>
      </c>
      <c r="C108" s="8">
        <f>Spisok!C43</f>
        <v>3</v>
      </c>
      <c r="D108" s="8" t="str">
        <f>Spisok!D43</f>
        <v>USA</v>
      </c>
      <c r="E108" s="17"/>
    </row>
    <row r="109" spans="1:5" ht="15.6">
      <c r="A109" s="9" t="e">
        <f>Spisok!#REF!</f>
        <v>#REF!</v>
      </c>
      <c r="B109" s="8" t="e">
        <f>Spisok!#REF!</f>
        <v>#REF!</v>
      </c>
      <c r="C109" s="8" t="e">
        <f>Spisok!#REF!</f>
        <v>#REF!</v>
      </c>
      <c r="D109" s="8" t="e">
        <f>Spisok!#REF!</f>
        <v>#REF!</v>
      </c>
      <c r="E109" s="17"/>
    </row>
    <row r="110" spans="1:5" ht="15.6">
      <c r="A110" s="9" t="e">
        <f>Spisok!#REF!</f>
        <v>#REF!</v>
      </c>
      <c r="B110" s="8" t="e">
        <f>Spisok!#REF!</f>
        <v>#REF!</v>
      </c>
      <c r="C110" s="8" t="e">
        <f>Spisok!#REF!</f>
        <v>#REF!</v>
      </c>
      <c r="D110" s="8" t="e">
        <f>Spisok!#REF!</f>
        <v>#REF!</v>
      </c>
      <c r="E110" s="17"/>
    </row>
    <row r="111" spans="1:5" ht="15.6">
      <c r="A111" s="9" t="str">
        <f>Spisok!A44</f>
        <v>Cakle Ilze</v>
      </c>
      <c r="B111" s="8" t="str">
        <f>Spisok!B44</f>
        <v>IGM</v>
      </c>
      <c r="C111" s="8">
        <f>Spisok!C44</f>
        <v>0</v>
      </c>
      <c r="D111" s="8" t="str">
        <f>Spisok!D44</f>
        <v>LAT</v>
      </c>
      <c r="E111" s="17"/>
    </row>
    <row r="112" spans="1:5" ht="15.6">
      <c r="A112" s="9" t="e">
        <f>Spisok!#REF!</f>
        <v>#REF!</v>
      </c>
      <c r="B112" s="8" t="e">
        <f>Spisok!#REF!</f>
        <v>#REF!</v>
      </c>
      <c r="C112" s="8" t="e">
        <f>Spisok!#REF!</f>
        <v>#REF!</v>
      </c>
      <c r="D112" s="8" t="e">
        <f>Spisok!#REF!</f>
        <v>#REF!</v>
      </c>
      <c r="E112" s="17"/>
    </row>
    <row r="113" spans="1:5" ht="15.6">
      <c r="A113" s="9" t="e">
        <f>Spisok!#REF!</f>
        <v>#REF!</v>
      </c>
      <c r="B113" s="8" t="e">
        <f>Spisok!#REF!</f>
        <v>#REF!</v>
      </c>
      <c r="C113" s="8" t="e">
        <f>Spisok!#REF!</f>
        <v>#REF!</v>
      </c>
      <c r="D113" s="8" t="e">
        <f>Spisok!#REF!</f>
        <v>#REF!</v>
      </c>
      <c r="E113" s="17"/>
    </row>
    <row r="114" spans="1:5" ht="15.6">
      <c r="A114" s="9" t="e">
        <f>Spisok!#REF!</f>
        <v>#REF!</v>
      </c>
      <c r="B114" s="8" t="e">
        <f>Spisok!#REF!</f>
        <v>#REF!</v>
      </c>
      <c r="C114" s="8" t="e">
        <f>Spisok!#REF!</f>
        <v>#REF!</v>
      </c>
      <c r="D114" s="8" t="e">
        <f>Spisok!#REF!</f>
        <v>#REF!</v>
      </c>
      <c r="E114" s="17"/>
    </row>
    <row r="115" spans="1:5" ht="15.6">
      <c r="A115" s="9" t="e">
        <f>Spisok!#REF!</f>
        <v>#REF!</v>
      </c>
      <c r="B115" s="8" t="e">
        <f>Spisok!#REF!</f>
        <v>#REF!</v>
      </c>
      <c r="C115" s="8" t="e">
        <f>Spisok!#REF!</f>
        <v>#REF!</v>
      </c>
      <c r="D115" s="8" t="e">
        <f>Spisok!#REF!</f>
        <v>#REF!</v>
      </c>
      <c r="E115" s="17"/>
    </row>
    <row r="116" spans="1:5" ht="15.6">
      <c r="A116" s="9" t="e">
        <f>Spisok!#REF!</f>
        <v>#REF!</v>
      </c>
      <c r="B116" s="8" t="e">
        <f>Spisok!#REF!</f>
        <v>#REF!</v>
      </c>
      <c r="C116" s="8" t="e">
        <f>Spisok!#REF!</f>
        <v>#REF!</v>
      </c>
      <c r="D116" s="8" t="e">
        <f>Spisok!#REF!</f>
        <v>#REF!</v>
      </c>
      <c r="E116" s="17"/>
    </row>
    <row r="117" spans="1:5" ht="15.6">
      <c r="A117" s="9" t="e">
        <f>Spisok!#REF!</f>
        <v>#REF!</v>
      </c>
      <c r="B117" s="8" t="e">
        <f>Spisok!#REF!</f>
        <v>#REF!</v>
      </c>
      <c r="C117" s="8" t="e">
        <f>Spisok!#REF!</f>
        <v>#REF!</v>
      </c>
      <c r="D117" s="8" t="e">
        <f>Spisok!#REF!</f>
        <v>#REF!</v>
      </c>
      <c r="E117" s="17"/>
    </row>
    <row r="118" spans="1:5" ht="15.6">
      <c r="A118" s="9" t="e">
        <f>Spisok!#REF!</f>
        <v>#REF!</v>
      </c>
      <c r="B118" s="8" t="e">
        <f>Spisok!#REF!</f>
        <v>#REF!</v>
      </c>
      <c r="C118" s="8" t="e">
        <f>Spisok!#REF!</f>
        <v>#REF!</v>
      </c>
      <c r="D118" s="8" t="e">
        <f>Spisok!#REF!</f>
        <v>#REF!</v>
      </c>
      <c r="E118" s="17"/>
    </row>
    <row r="119" spans="1:5" ht="15.6">
      <c r="A119" s="9" t="e">
        <f>Spisok!#REF!</f>
        <v>#REF!</v>
      </c>
      <c r="B119" s="8" t="e">
        <f>Spisok!#REF!</f>
        <v>#REF!</v>
      </c>
      <c r="C119" s="8" t="e">
        <f>Spisok!#REF!</f>
        <v>#REF!</v>
      </c>
      <c r="D119" s="8" t="e">
        <f>Spisok!#REF!</f>
        <v>#REF!</v>
      </c>
      <c r="E119" s="17"/>
    </row>
    <row r="120" spans="1:5" ht="15.6">
      <c r="A120" s="9" t="e">
        <f>Spisok!#REF!</f>
        <v>#REF!</v>
      </c>
      <c r="B120" s="8" t="e">
        <f>Spisok!#REF!</f>
        <v>#REF!</v>
      </c>
      <c r="C120" s="8" t="e">
        <f>Spisok!#REF!</f>
        <v>#REF!</v>
      </c>
      <c r="D120" s="8" t="e">
        <f>Spisok!#REF!</f>
        <v>#REF!</v>
      </c>
      <c r="E120" s="17"/>
    </row>
    <row r="121" spans="1:5" ht="15.6">
      <c r="A121" s="9" t="e">
        <f>Spisok!#REF!</f>
        <v>#REF!</v>
      </c>
      <c r="B121" s="8" t="e">
        <f>Spisok!#REF!</f>
        <v>#REF!</v>
      </c>
      <c r="C121" s="8" t="e">
        <f>Spisok!#REF!</f>
        <v>#REF!</v>
      </c>
      <c r="D121" s="8" t="e">
        <f>Spisok!#REF!</f>
        <v>#REF!</v>
      </c>
      <c r="E121" s="17"/>
    </row>
    <row r="122" spans="1:5" ht="15.6">
      <c r="A122" s="9" t="str">
        <f>Spisok!A45</f>
        <v>Celmina Maija</v>
      </c>
      <c r="B122" s="8">
        <f>Spisok!B45</f>
        <v>0</v>
      </c>
      <c r="C122" s="8">
        <f>Spisok!C45</f>
        <v>0</v>
      </c>
      <c r="D122" s="8" t="str">
        <f>Spisok!D45</f>
        <v>LAT</v>
      </c>
      <c r="E122" s="17"/>
    </row>
    <row r="123" spans="1:5" ht="15.6">
      <c r="A123" s="9" t="e">
        <f>Spisok!#REF!</f>
        <v>#REF!</v>
      </c>
      <c r="B123" s="8" t="e">
        <f>Spisok!#REF!</f>
        <v>#REF!</v>
      </c>
      <c r="C123" s="8" t="e">
        <f>Spisok!#REF!</f>
        <v>#REF!</v>
      </c>
      <c r="D123" s="8" t="e">
        <f>Spisok!#REF!</f>
        <v>#REF!</v>
      </c>
      <c r="E123" s="17"/>
    </row>
    <row r="124" spans="1:5" ht="15.6">
      <c r="A124" s="9" t="e">
        <f>Spisok!#REF!</f>
        <v>#REF!</v>
      </c>
      <c r="B124" s="8" t="e">
        <f>Spisok!#REF!</f>
        <v>#REF!</v>
      </c>
      <c r="C124" s="8" t="e">
        <f>Spisok!#REF!</f>
        <v>#REF!</v>
      </c>
      <c r="D124" s="8" t="e">
        <f>Spisok!#REF!</f>
        <v>#REF!</v>
      </c>
      <c r="E124" s="17"/>
    </row>
    <row r="125" spans="1:5" ht="15.6">
      <c r="A125" s="9" t="e">
        <f>Spisok!#REF!</f>
        <v>#REF!</v>
      </c>
      <c r="B125" s="8" t="e">
        <f>Spisok!#REF!</f>
        <v>#REF!</v>
      </c>
      <c r="C125" s="8" t="e">
        <f>Spisok!#REF!</f>
        <v>#REF!</v>
      </c>
      <c r="D125" s="8" t="e">
        <f>Spisok!#REF!</f>
        <v>#REF!</v>
      </c>
      <c r="E125" s="17"/>
    </row>
    <row r="126" spans="1:5" ht="15.6">
      <c r="A126" s="9" t="str">
        <f>Spisok!A46</f>
        <v>Cerina Liga</v>
      </c>
      <c r="B126" s="8">
        <f>Spisok!B46</f>
        <v>0</v>
      </c>
      <c r="C126" s="8">
        <f>Spisok!C46</f>
        <v>4</v>
      </c>
      <c r="D126" s="8" t="str">
        <f>Spisok!D46</f>
        <v>USA</v>
      </c>
      <c r="E126" s="17"/>
    </row>
    <row r="127" spans="1:5" ht="15.6">
      <c r="A127" s="9" t="e">
        <f>Spisok!#REF!</f>
        <v>#REF!</v>
      </c>
      <c r="B127" s="8" t="e">
        <f>Spisok!#REF!</f>
        <v>#REF!</v>
      </c>
      <c r="C127" s="8" t="e">
        <f>Spisok!#REF!</f>
        <v>#REF!</v>
      </c>
      <c r="D127" s="8" t="e">
        <f>Spisok!#REF!</f>
        <v>#REF!</v>
      </c>
      <c r="E127" s="17"/>
    </row>
    <row r="128" spans="1:5" ht="15.6">
      <c r="A128" s="9" t="str">
        <f>Spisok!A47</f>
        <v>Cesniece Daiga</v>
      </c>
      <c r="B128" s="8" t="str">
        <f>Spisok!B47</f>
        <v>IM</v>
      </c>
      <c r="C128" s="8">
        <f>Spisok!C47</f>
        <v>0</v>
      </c>
      <c r="D128" s="8" t="str">
        <f>Spisok!D47</f>
        <v>LAT</v>
      </c>
      <c r="E128" s="17"/>
    </row>
    <row r="129" spans="1:5" ht="15.6">
      <c r="A129" s="9" t="e">
        <f>Spisok!#REF!</f>
        <v>#REF!</v>
      </c>
      <c r="B129" s="8" t="e">
        <f>Spisok!#REF!</f>
        <v>#REF!</v>
      </c>
      <c r="C129" s="8" t="e">
        <f>Spisok!#REF!</f>
        <v>#REF!</v>
      </c>
      <c r="D129" s="8" t="e">
        <f>Spisok!#REF!</f>
        <v>#REF!</v>
      </c>
      <c r="E129" s="17"/>
    </row>
    <row r="130" spans="1:5" ht="15.6">
      <c r="A130" s="9" t="e">
        <f>Spisok!#REF!</f>
        <v>#REF!</v>
      </c>
      <c r="B130" s="8" t="e">
        <f>Spisok!#REF!</f>
        <v>#REF!</v>
      </c>
      <c r="C130" s="8" t="e">
        <f>Spisok!#REF!</f>
        <v>#REF!</v>
      </c>
      <c r="D130" s="8" t="e">
        <f>Spisok!#REF!</f>
        <v>#REF!</v>
      </c>
      <c r="E130" s="17"/>
    </row>
    <row r="131" spans="1:5" ht="15.6">
      <c r="A131" s="9" t="e">
        <f>Spisok!#REF!</f>
        <v>#REF!</v>
      </c>
      <c r="B131" s="8" t="e">
        <f>Spisok!#REF!</f>
        <v>#REF!</v>
      </c>
      <c r="C131" s="8" t="e">
        <f>Spisok!#REF!</f>
        <v>#REF!</v>
      </c>
      <c r="D131" s="8" t="e">
        <f>Spisok!#REF!</f>
        <v>#REF!</v>
      </c>
      <c r="E131" s="17"/>
    </row>
    <row r="132" spans="1:5" ht="15.6">
      <c r="A132" s="9" t="e">
        <f>Spisok!#REF!</f>
        <v>#REF!</v>
      </c>
      <c r="B132" s="8" t="e">
        <f>Spisok!#REF!</f>
        <v>#REF!</v>
      </c>
      <c r="C132" s="8" t="e">
        <f>Spisok!#REF!</f>
        <v>#REF!</v>
      </c>
      <c r="D132" s="8" t="e">
        <f>Spisok!#REF!</f>
        <v>#REF!</v>
      </c>
      <c r="E132" s="17"/>
    </row>
    <row r="133" spans="1:5" ht="15.6">
      <c r="A133" s="9" t="str">
        <f>Spisok!A48</f>
        <v>Chayko Nadezhda</v>
      </c>
      <c r="B133" s="8" t="str">
        <f>Spisok!B48</f>
        <v>IM</v>
      </c>
      <c r="C133" s="8">
        <f>Spisok!C48</f>
        <v>0</v>
      </c>
      <c r="D133" s="8" t="str">
        <f>Spisok!D48</f>
        <v>RUS</v>
      </c>
      <c r="E133" s="17"/>
    </row>
    <row r="134" spans="1:5" ht="15.6">
      <c r="A134" s="9" t="str">
        <f>Spisok!A49</f>
        <v>Chertova Dariia</v>
      </c>
      <c r="B134" s="8">
        <f>Spisok!B49</f>
        <v>0</v>
      </c>
      <c r="C134" s="8">
        <f>Spisok!C49</f>
        <v>0</v>
      </c>
      <c r="D134" s="8" t="str">
        <f>Spisok!D49</f>
        <v>UKR</v>
      </c>
      <c r="E134" s="17"/>
    </row>
    <row r="135" spans="1:5" ht="15.6">
      <c r="A135" s="9" t="e">
        <f>Spisok!#REF!</f>
        <v>#REF!</v>
      </c>
      <c r="B135" s="8" t="e">
        <f>Spisok!#REF!</f>
        <v>#REF!</v>
      </c>
      <c r="C135" s="8" t="e">
        <f>Spisok!#REF!</f>
        <v>#REF!</v>
      </c>
      <c r="D135" s="8" t="e">
        <f>Spisok!#REF!</f>
        <v>#REF!</v>
      </c>
      <c r="E135" s="17"/>
    </row>
    <row r="136" spans="1:5" ht="15.6">
      <c r="A136" s="9" t="e">
        <f>Spisok!#REF!</f>
        <v>#REF!</v>
      </c>
      <c r="B136" s="8" t="e">
        <f>Spisok!#REF!</f>
        <v>#REF!</v>
      </c>
      <c r="C136" s="8" t="e">
        <f>Spisok!#REF!</f>
        <v>#REF!</v>
      </c>
      <c r="D136" s="8" t="e">
        <f>Spisok!#REF!</f>
        <v>#REF!</v>
      </c>
      <c r="E136" s="17"/>
    </row>
    <row r="137" spans="1:5" ht="15.6">
      <c r="A137" s="9" t="str">
        <f>Spisok!A50</f>
        <v>Cudare Dzintra</v>
      </c>
      <c r="B137" s="8">
        <f>Spisok!B50</f>
        <v>0</v>
      </c>
      <c r="C137" s="8">
        <f>Spisok!C50</f>
        <v>0</v>
      </c>
      <c r="D137" s="8" t="str">
        <f>Spisok!D50</f>
        <v>LAT</v>
      </c>
      <c r="E137" s="17"/>
    </row>
    <row r="138" spans="1:5" ht="15.6">
      <c r="A138" s="9" t="e">
        <f>Spisok!#REF!</f>
        <v>#REF!</v>
      </c>
      <c r="B138" s="8" t="e">
        <f>Spisok!#REF!</f>
        <v>#REF!</v>
      </c>
      <c r="C138" s="8" t="e">
        <f>Spisok!#REF!</f>
        <v>#REF!</v>
      </c>
      <c r="D138" s="8" t="e">
        <f>Spisok!#REF!</f>
        <v>#REF!</v>
      </c>
      <c r="E138" s="17"/>
    </row>
    <row r="139" spans="1:5" ht="15.6">
      <c r="A139" s="9" t="str">
        <f>Spisok!A51</f>
        <v>Cudare Natalija</v>
      </c>
      <c r="B139" s="8">
        <f>Spisok!B51</f>
        <v>0</v>
      </c>
      <c r="C139" s="8">
        <f>Spisok!C51</f>
        <v>0</v>
      </c>
      <c r="D139" s="8" t="str">
        <f>Spisok!D51</f>
        <v>LAT</v>
      </c>
      <c r="E139" s="17"/>
    </row>
    <row r="140" spans="1:5" ht="15.6">
      <c r="A140" s="9" t="e">
        <f>Spisok!#REF!</f>
        <v>#REF!</v>
      </c>
      <c r="B140" s="8" t="e">
        <f>Spisok!#REF!</f>
        <v>#REF!</v>
      </c>
      <c r="C140" s="8" t="e">
        <f>Spisok!#REF!</f>
        <v>#REF!</v>
      </c>
      <c r="D140" s="8" t="e">
        <f>Spisok!#REF!</f>
        <v>#REF!</v>
      </c>
      <c r="E140" s="17"/>
    </row>
    <row r="141" spans="1:5" ht="15.6">
      <c r="A141" s="9" t="e">
        <f>Spisok!#REF!</f>
        <v>#REF!</v>
      </c>
      <c r="B141" s="8" t="e">
        <f>Spisok!#REF!</f>
        <v>#REF!</v>
      </c>
      <c r="C141" s="8" t="e">
        <f>Spisok!#REF!</f>
        <v>#REF!</v>
      </c>
      <c r="D141" s="8" t="e">
        <f>Spisok!#REF!</f>
        <v>#REF!</v>
      </c>
      <c r="E141" s="17"/>
    </row>
    <row r="142" spans="1:5" ht="15.6">
      <c r="A142" s="9" t="str">
        <f>Spisok!A52</f>
        <v>Dabola-Reimane Dace</v>
      </c>
      <c r="B142" s="8">
        <f>Spisok!B52</f>
        <v>0</v>
      </c>
      <c r="C142" s="8">
        <f>Spisok!C52</f>
        <v>4</v>
      </c>
      <c r="D142" s="8" t="str">
        <f>Spisok!D52</f>
        <v>USA</v>
      </c>
      <c r="E142" s="17"/>
    </row>
    <row r="143" spans="1:5" ht="15.6">
      <c r="A143" s="9" t="e">
        <f>Spisok!#REF!</f>
        <v>#REF!</v>
      </c>
      <c r="B143" s="8" t="e">
        <f>Spisok!#REF!</f>
        <v>#REF!</v>
      </c>
      <c r="C143" s="8" t="e">
        <f>Spisok!#REF!</f>
        <v>#REF!</v>
      </c>
      <c r="D143" s="8" t="e">
        <f>Spisok!#REF!</f>
        <v>#REF!</v>
      </c>
      <c r="E143" s="17"/>
    </row>
    <row r="144" spans="1:5" ht="15.6">
      <c r="A144" s="9" t="str">
        <f>Spisok!A53</f>
        <v>Danchul Oksana</v>
      </c>
      <c r="B144" s="8">
        <f>Spisok!B53</f>
        <v>0</v>
      </c>
      <c r="C144" s="8">
        <f>Spisok!C53</f>
        <v>2</v>
      </c>
      <c r="D144" s="8" t="str">
        <f>Spisok!D53</f>
        <v>UKR</v>
      </c>
      <c r="E144" s="17"/>
    </row>
    <row r="145" spans="1:5" ht="15.6">
      <c r="A145" s="9" t="e">
        <f>Spisok!#REF!</f>
        <v>#REF!</v>
      </c>
      <c r="B145" s="8" t="e">
        <f>Spisok!#REF!</f>
        <v>#REF!</v>
      </c>
      <c r="C145" s="8" t="e">
        <f>Spisok!#REF!</f>
        <v>#REF!</v>
      </c>
      <c r="D145" s="8" t="e">
        <f>Spisok!#REF!</f>
        <v>#REF!</v>
      </c>
      <c r="E145" s="17"/>
    </row>
    <row r="146" spans="1:5" ht="15.6">
      <c r="A146" s="9" t="str">
        <f>Spisok!A54</f>
        <v>Danseva Maria</v>
      </c>
      <c r="B146" s="8">
        <f>Spisok!B54</f>
        <v>0</v>
      </c>
      <c r="C146" s="8">
        <f>Spisok!C54</f>
        <v>4</v>
      </c>
      <c r="D146" s="8" t="str">
        <f>Spisok!D54</f>
        <v>RUS</v>
      </c>
      <c r="E146" s="17"/>
    </row>
    <row r="147" spans="1:5" ht="15.6">
      <c r="A147" s="9" t="e">
        <f>Spisok!#REF!</f>
        <v>#REF!</v>
      </c>
      <c r="B147" s="8" t="e">
        <f>Spisok!#REF!</f>
        <v>#REF!</v>
      </c>
      <c r="C147" s="8" t="e">
        <f>Spisok!#REF!</f>
        <v>#REF!</v>
      </c>
      <c r="D147" s="8" t="e">
        <f>Spisok!#REF!</f>
        <v>#REF!</v>
      </c>
      <c r="E147" s="17"/>
    </row>
    <row r="148" spans="1:5" ht="15.6">
      <c r="A148" s="9" t="str">
        <f>Spisok!A55</f>
        <v>Dobenberga Gita</v>
      </c>
      <c r="B148" s="8">
        <f>Spisok!B55</f>
        <v>0</v>
      </c>
      <c r="C148" s="8">
        <f>Spisok!C55</f>
        <v>0</v>
      </c>
      <c r="D148" s="8" t="str">
        <f>Spisok!D55</f>
        <v>LAT</v>
      </c>
      <c r="E148" s="17"/>
    </row>
    <row r="149" spans="1:5" ht="15.6">
      <c r="A149" s="9" t="e">
        <f>Spisok!#REF!</f>
        <v>#REF!</v>
      </c>
      <c r="B149" s="8" t="e">
        <f>Spisok!#REF!</f>
        <v>#REF!</v>
      </c>
      <c r="C149" s="8" t="e">
        <f>Spisok!#REF!</f>
        <v>#REF!</v>
      </c>
      <c r="D149" s="8" t="e">
        <f>Spisok!#REF!</f>
        <v>#REF!</v>
      </c>
      <c r="E149" s="17"/>
    </row>
    <row r="150" spans="1:5" ht="15.6">
      <c r="A150" s="9" t="str">
        <f>Spisok!A56</f>
        <v>Dziesma Ilze</v>
      </c>
      <c r="B150" s="8">
        <f>Spisok!B56</f>
        <v>0</v>
      </c>
      <c r="C150" s="8" t="str">
        <f>Spisok!C56</f>
        <v>NM</v>
      </c>
      <c r="D150" s="8" t="str">
        <f>Spisok!D56</f>
        <v>LAT</v>
      </c>
      <c r="E150" s="17"/>
    </row>
    <row r="151" spans="1:5" ht="15.6">
      <c r="A151" s="9" t="e">
        <f>Spisok!#REF!</f>
        <v>#REF!</v>
      </c>
      <c r="B151" s="8" t="e">
        <f>Spisok!#REF!</f>
        <v>#REF!</v>
      </c>
      <c r="C151" s="8" t="e">
        <f>Spisok!#REF!</f>
        <v>#REF!</v>
      </c>
      <c r="D151" s="8" t="e">
        <f>Spisok!#REF!</f>
        <v>#REF!</v>
      </c>
      <c r="E151" s="17"/>
    </row>
    <row r="152" spans="1:5" ht="15.6">
      <c r="A152" s="9" t="e">
        <f>Spisok!#REF!</f>
        <v>#REF!</v>
      </c>
      <c r="B152" s="8" t="e">
        <f>Spisok!#REF!</f>
        <v>#REF!</v>
      </c>
      <c r="C152" s="8" t="e">
        <f>Spisok!#REF!</f>
        <v>#REF!</v>
      </c>
      <c r="D152" s="8" t="e">
        <f>Spisok!#REF!</f>
        <v>#REF!</v>
      </c>
      <c r="E152" s="17"/>
    </row>
    <row r="153" spans="1:5" ht="15.6">
      <c r="A153" s="9" t="e">
        <f>Spisok!#REF!</f>
        <v>#REF!</v>
      </c>
      <c r="B153" s="8" t="e">
        <f>Spisok!#REF!</f>
        <v>#REF!</v>
      </c>
      <c r="C153" s="8" t="e">
        <f>Spisok!#REF!</f>
        <v>#REF!</v>
      </c>
      <c r="D153" s="8" t="e">
        <f>Spisok!#REF!</f>
        <v>#REF!</v>
      </c>
      <c r="E153" s="17"/>
    </row>
    <row r="154" spans="1:5" ht="15.6">
      <c r="A154" s="9" t="e">
        <f>Spisok!#REF!</f>
        <v>#REF!</v>
      </c>
      <c r="B154" s="8" t="e">
        <f>Spisok!#REF!</f>
        <v>#REF!</v>
      </c>
      <c r="C154" s="8" t="e">
        <f>Spisok!#REF!</f>
        <v>#REF!</v>
      </c>
      <c r="D154" s="8" t="e">
        <f>Spisok!#REF!</f>
        <v>#REF!</v>
      </c>
      <c r="E154" s="17"/>
    </row>
    <row r="155" spans="1:5" ht="15.6">
      <c r="A155" s="9" t="e">
        <f>Spisok!#REF!</f>
        <v>#REF!</v>
      </c>
      <c r="B155" s="8" t="e">
        <f>Spisok!#REF!</f>
        <v>#REF!</v>
      </c>
      <c r="C155" s="8" t="e">
        <f>Spisok!#REF!</f>
        <v>#REF!</v>
      </c>
      <c r="D155" s="8" t="e">
        <f>Spisok!#REF!</f>
        <v>#REF!</v>
      </c>
      <c r="E155" s="17"/>
    </row>
    <row r="156" spans="1:5" ht="15.6">
      <c r="A156" s="9" t="e">
        <f>Spisok!#REF!</f>
        <v>#REF!</v>
      </c>
      <c r="B156" s="8" t="e">
        <f>Spisok!#REF!</f>
        <v>#REF!</v>
      </c>
      <c r="C156" s="8" t="e">
        <f>Spisok!#REF!</f>
        <v>#REF!</v>
      </c>
      <c r="D156" s="8" t="e">
        <f>Spisok!#REF!</f>
        <v>#REF!</v>
      </c>
      <c r="E156" s="17"/>
    </row>
    <row r="157" spans="1:5" ht="15.6">
      <c r="A157" s="9" t="str">
        <f>Spisok!A57</f>
        <v>Elva Leio</v>
      </c>
      <c r="B157" s="8">
        <f>Spisok!B57</f>
        <v>0</v>
      </c>
      <c r="C157" s="8">
        <f>Spisok!C57</f>
        <v>2</v>
      </c>
      <c r="D157" s="8" t="str">
        <f>Spisok!D57</f>
        <v>EST</v>
      </c>
      <c r="E157" s="17"/>
    </row>
    <row r="158" spans="1:5" ht="15.6">
      <c r="A158" s="9" t="e">
        <f>Spisok!#REF!</f>
        <v>#REF!</v>
      </c>
      <c r="B158" s="8" t="e">
        <f>Spisok!#REF!</f>
        <v>#REF!</v>
      </c>
      <c r="C158" s="8" t="e">
        <f>Spisok!#REF!</f>
        <v>#REF!</v>
      </c>
      <c r="D158" s="8" t="e">
        <f>Spisok!#REF!</f>
        <v>#REF!</v>
      </c>
      <c r="E158" s="17"/>
    </row>
    <row r="159" spans="1:5" ht="15.6">
      <c r="A159" s="9" t="e">
        <f>Spisok!#REF!</f>
        <v>#REF!</v>
      </c>
      <c r="B159" s="8" t="e">
        <f>Spisok!#REF!</f>
        <v>#REF!</v>
      </c>
      <c r="C159" s="8" t="e">
        <f>Spisok!#REF!</f>
        <v>#REF!</v>
      </c>
      <c r="D159" s="8" t="e">
        <f>Spisok!#REF!</f>
        <v>#REF!</v>
      </c>
      <c r="E159" s="17"/>
    </row>
    <row r="160" spans="1:5" ht="15.6">
      <c r="A160" s="9" t="e">
        <f>Spisok!#REF!</f>
        <v>#REF!</v>
      </c>
      <c r="B160" s="8" t="e">
        <f>Spisok!#REF!</f>
        <v>#REF!</v>
      </c>
      <c r="C160" s="8" t="e">
        <f>Spisok!#REF!</f>
        <v>#REF!</v>
      </c>
      <c r="D160" s="8" t="e">
        <f>Spisok!#REF!</f>
        <v>#REF!</v>
      </c>
      <c r="E160" s="17"/>
    </row>
    <row r="161" spans="1:5" ht="15.6">
      <c r="A161" s="9" t="str">
        <f>Spisok!A58</f>
        <v>Fedorova Tamara</v>
      </c>
      <c r="B161" s="8">
        <f>Spisok!B58</f>
        <v>0</v>
      </c>
      <c r="C161" s="8">
        <f>Spisok!C58</f>
        <v>4</v>
      </c>
      <c r="D161" s="8" t="str">
        <f>Spisok!D58</f>
        <v>RUS</v>
      </c>
      <c r="E161" s="17"/>
    </row>
    <row r="162" spans="1:5" ht="15.6">
      <c r="A162" s="9" t="str">
        <f>Spisok!A59</f>
        <v>Feldmane Vizma</v>
      </c>
      <c r="B162" s="8">
        <f>Spisok!B59</f>
        <v>0</v>
      </c>
      <c r="C162" s="8">
        <f>Spisok!C59</f>
        <v>0</v>
      </c>
      <c r="D162" s="8" t="str">
        <f>Spisok!D59</f>
        <v>LAT</v>
      </c>
      <c r="E162" s="17"/>
    </row>
    <row r="163" spans="1:5" ht="15.6">
      <c r="A163" s="9" t="e">
        <f>Spisok!#REF!</f>
        <v>#REF!</v>
      </c>
      <c r="B163" s="8" t="e">
        <f>Spisok!#REF!</f>
        <v>#REF!</v>
      </c>
      <c r="C163" s="8" t="e">
        <f>Spisok!#REF!</f>
        <v>#REF!</v>
      </c>
      <c r="D163" s="8" t="e">
        <f>Spisok!#REF!</f>
        <v>#REF!</v>
      </c>
      <c r="E163" s="17"/>
    </row>
    <row r="164" spans="1:5" ht="15.6">
      <c r="A164" s="9" t="str">
        <f>Spisok!A60</f>
        <v>Ferraz Iveta</v>
      </c>
      <c r="B164" s="8">
        <f>Spisok!B60</f>
        <v>0</v>
      </c>
      <c r="C164" s="8">
        <f>Spisok!C60</f>
        <v>0</v>
      </c>
      <c r="D164" s="8" t="str">
        <f>Spisok!D60</f>
        <v>USA</v>
      </c>
      <c r="E164" s="17"/>
    </row>
    <row r="165" spans="1:5" ht="15.6">
      <c r="A165" s="9" t="e">
        <f>Spisok!#REF!</f>
        <v>#REF!</v>
      </c>
      <c r="B165" s="8" t="e">
        <f>Spisok!#REF!</f>
        <v>#REF!</v>
      </c>
      <c r="C165" s="8" t="e">
        <f>Spisok!#REF!</f>
        <v>#REF!</v>
      </c>
      <c r="D165" s="8" t="e">
        <f>Spisok!#REF!</f>
        <v>#REF!</v>
      </c>
      <c r="E165" s="17"/>
    </row>
    <row r="166" spans="1:5" ht="15.6">
      <c r="A166" s="9" t="e">
        <f>Spisok!#REF!</f>
        <v>#REF!</v>
      </c>
      <c r="B166" s="8" t="e">
        <f>Spisok!#REF!</f>
        <v>#REF!</v>
      </c>
      <c r="C166" s="8" t="e">
        <f>Spisok!#REF!</f>
        <v>#REF!</v>
      </c>
      <c r="D166" s="8" t="e">
        <f>Spisok!#REF!</f>
        <v>#REF!</v>
      </c>
      <c r="E166" s="17"/>
    </row>
    <row r="167" spans="1:5" ht="15.6">
      <c r="A167" s="9" t="e">
        <f>Spisok!#REF!</f>
        <v>#REF!</v>
      </c>
      <c r="B167" s="8" t="e">
        <f>Spisok!#REF!</f>
        <v>#REF!</v>
      </c>
      <c r="C167" s="8" t="e">
        <f>Spisok!#REF!</f>
        <v>#REF!</v>
      </c>
      <c r="D167" s="8" t="e">
        <f>Spisok!#REF!</f>
        <v>#REF!</v>
      </c>
      <c r="E167" s="17"/>
    </row>
    <row r="168" spans="1:5" ht="15.6">
      <c r="A168" s="9" t="e">
        <f>Spisok!#REF!</f>
        <v>#REF!</v>
      </c>
      <c r="B168" s="8" t="e">
        <f>Spisok!#REF!</f>
        <v>#REF!</v>
      </c>
      <c r="C168" s="8" t="e">
        <f>Spisok!#REF!</f>
        <v>#REF!</v>
      </c>
      <c r="D168" s="8" t="e">
        <f>Spisok!#REF!</f>
        <v>#REF!</v>
      </c>
      <c r="E168" s="17"/>
    </row>
    <row r="169" spans="1:5" ht="15.6">
      <c r="A169" s="9" t="e">
        <f>Spisok!#REF!</f>
        <v>#REF!</v>
      </c>
      <c r="B169" s="8" t="e">
        <f>Spisok!#REF!</f>
        <v>#REF!</v>
      </c>
      <c r="C169" s="8" t="e">
        <f>Spisok!#REF!</f>
        <v>#REF!</v>
      </c>
      <c r="D169" s="8" t="e">
        <f>Spisok!#REF!</f>
        <v>#REF!</v>
      </c>
      <c r="E169" s="17"/>
    </row>
    <row r="170" spans="1:5" ht="15.6">
      <c r="A170" s="9" t="str">
        <f>Spisok!A61</f>
        <v>Fjodorova Lolita</v>
      </c>
      <c r="B170" s="8">
        <f>Spisok!B61</f>
        <v>0</v>
      </c>
      <c r="C170" s="8">
        <f>Spisok!C61</f>
        <v>0</v>
      </c>
      <c r="D170" s="8" t="str">
        <f>Spisok!D61</f>
        <v>LAT</v>
      </c>
      <c r="E170" s="17"/>
    </row>
    <row r="171" spans="1:5" ht="15.6">
      <c r="A171" s="9" t="str">
        <f>Spisok!A62</f>
        <v>Fomochkina Anastasiya</v>
      </c>
      <c r="B171" s="8">
        <f>Spisok!B62</f>
        <v>0</v>
      </c>
      <c r="C171" s="8">
        <f>Spisok!C62</f>
        <v>3</v>
      </c>
      <c r="D171" s="8" t="str">
        <f>Spisok!D62</f>
        <v>RUS</v>
      </c>
      <c r="E171" s="17"/>
    </row>
    <row r="172" spans="1:5" ht="15.6">
      <c r="A172" s="9" t="e">
        <f>Spisok!#REF!</f>
        <v>#REF!</v>
      </c>
      <c r="B172" s="8" t="e">
        <f>Spisok!#REF!</f>
        <v>#REF!</v>
      </c>
      <c r="C172" s="8" t="e">
        <f>Spisok!#REF!</f>
        <v>#REF!</v>
      </c>
      <c r="D172" s="8" t="e">
        <f>Spisok!#REF!</f>
        <v>#REF!</v>
      </c>
      <c r="E172" s="17"/>
    </row>
    <row r="173" spans="1:5" ht="15.6">
      <c r="A173" s="9" t="str">
        <f>Spisok!A63</f>
        <v>Freimane Diana</v>
      </c>
      <c r="B173" s="8">
        <f>Spisok!B63</f>
        <v>0</v>
      </c>
      <c r="C173" s="8">
        <f>Spisok!C63</f>
        <v>0</v>
      </c>
      <c r="D173" s="8" t="str">
        <f>Spisok!D63</f>
        <v>LAT</v>
      </c>
      <c r="E173" s="17"/>
    </row>
    <row r="174" spans="1:5" ht="15.6">
      <c r="A174" s="9" t="str">
        <f>Spisok!A64</f>
        <v>Freimane Ingrida</v>
      </c>
      <c r="B174" s="8">
        <f>Spisok!B64</f>
        <v>0</v>
      </c>
      <c r="C174" s="8" t="str">
        <f>Spisok!C64</f>
        <v>GM</v>
      </c>
      <c r="D174" s="8" t="str">
        <f>Spisok!D64</f>
        <v>LAT</v>
      </c>
      <c r="E174" s="17"/>
    </row>
    <row r="175" spans="1:5" ht="15.6">
      <c r="A175" s="9" t="e">
        <f>Spisok!#REF!</f>
        <v>#REF!</v>
      </c>
      <c r="B175" s="8" t="e">
        <f>Spisok!#REF!</f>
        <v>#REF!</v>
      </c>
      <c r="C175" s="8" t="e">
        <f>Spisok!#REF!</f>
        <v>#REF!</v>
      </c>
      <c r="D175" s="8" t="e">
        <f>Spisok!#REF!</f>
        <v>#REF!</v>
      </c>
      <c r="E175" s="17"/>
    </row>
    <row r="176" spans="1:5" ht="15.6">
      <c r="A176" s="9" t="str">
        <f>Spisok!A65</f>
        <v>Fruzanska Alla</v>
      </c>
      <c r="B176" s="8">
        <f>Spisok!B65</f>
        <v>0</v>
      </c>
      <c r="C176" s="8">
        <f>Spisok!C65</f>
        <v>0</v>
      </c>
      <c r="D176" s="8" t="str">
        <f>Spisok!D65</f>
        <v>LAT</v>
      </c>
      <c r="E176" s="17"/>
    </row>
    <row r="177" spans="1:5" ht="15.6">
      <c r="A177" s="9" t="e">
        <f>Spisok!#REF!</f>
        <v>#REF!</v>
      </c>
      <c r="B177" s="8" t="e">
        <f>Spisok!#REF!</f>
        <v>#REF!</v>
      </c>
      <c r="C177" s="8" t="e">
        <f>Spisok!#REF!</f>
        <v>#REF!</v>
      </c>
      <c r="D177" s="8" t="e">
        <f>Spisok!#REF!</f>
        <v>#REF!</v>
      </c>
      <c r="E177" s="17"/>
    </row>
    <row r="178" spans="1:5" ht="15.6">
      <c r="A178" s="9" t="e">
        <f>Spisok!#REF!</f>
        <v>#REF!</v>
      </c>
      <c r="B178" s="8" t="e">
        <f>Spisok!#REF!</f>
        <v>#REF!</v>
      </c>
      <c r="C178" s="8" t="e">
        <f>Spisok!#REF!</f>
        <v>#REF!</v>
      </c>
      <c r="D178" s="8" t="e">
        <f>Spisok!#REF!</f>
        <v>#REF!</v>
      </c>
      <c r="E178" s="17"/>
    </row>
    <row r="179" spans="1:5" ht="15.6">
      <c r="A179" s="9" t="e">
        <f>Spisok!#REF!</f>
        <v>#REF!</v>
      </c>
      <c r="B179" s="8" t="e">
        <f>Spisok!#REF!</f>
        <v>#REF!</v>
      </c>
      <c r="C179" s="8" t="e">
        <f>Spisok!#REF!</f>
        <v>#REF!</v>
      </c>
      <c r="D179" s="8" t="e">
        <f>Spisok!#REF!</f>
        <v>#REF!</v>
      </c>
      <c r="E179" s="17"/>
    </row>
    <row r="180" spans="1:5" ht="15.6">
      <c r="A180" s="9" t="e">
        <f>Spisok!#REF!</f>
        <v>#REF!</v>
      </c>
      <c r="B180" s="8" t="e">
        <f>Spisok!#REF!</f>
        <v>#REF!</v>
      </c>
      <c r="C180" s="8" t="e">
        <f>Spisok!#REF!</f>
        <v>#REF!</v>
      </c>
      <c r="D180" s="8" t="e">
        <f>Spisok!#REF!</f>
        <v>#REF!</v>
      </c>
      <c r="E180" s="17"/>
    </row>
    <row r="181" spans="1:5" ht="15.6">
      <c r="A181" s="9" t="e">
        <f>Spisok!#REF!</f>
        <v>#REF!</v>
      </c>
      <c r="B181" s="8" t="e">
        <f>Spisok!#REF!</f>
        <v>#REF!</v>
      </c>
      <c r="C181" s="8" t="e">
        <f>Spisok!#REF!</f>
        <v>#REF!</v>
      </c>
      <c r="D181" s="8" t="e">
        <f>Spisok!#REF!</f>
        <v>#REF!</v>
      </c>
      <c r="E181" s="17"/>
    </row>
    <row r="182" spans="1:5" ht="15.6">
      <c r="A182" s="9" t="e">
        <f>Spisok!#REF!</f>
        <v>#REF!</v>
      </c>
      <c r="B182" s="8" t="e">
        <f>Spisok!#REF!</f>
        <v>#REF!</v>
      </c>
      <c r="C182" s="8" t="e">
        <f>Spisok!#REF!</f>
        <v>#REF!</v>
      </c>
      <c r="D182" s="8" t="e">
        <f>Spisok!#REF!</f>
        <v>#REF!</v>
      </c>
      <c r="E182" s="17"/>
    </row>
    <row r="183" spans="1:5" ht="15.6">
      <c r="A183" s="9" t="e">
        <f>Spisok!#REF!</f>
        <v>#REF!</v>
      </c>
      <c r="B183" s="8" t="e">
        <f>Spisok!#REF!</f>
        <v>#REF!</v>
      </c>
      <c r="C183" s="8" t="e">
        <f>Spisok!#REF!</f>
        <v>#REF!</v>
      </c>
      <c r="D183" s="8" t="e">
        <f>Spisok!#REF!</f>
        <v>#REF!</v>
      </c>
      <c r="E183" s="17"/>
    </row>
    <row r="184" spans="1:5" ht="15.6">
      <c r="A184" s="9" t="str">
        <f>Spisok!A66</f>
        <v>Gaile Lilita</v>
      </c>
      <c r="B184" s="8" t="str">
        <f>Spisok!B66</f>
        <v>IGM</v>
      </c>
      <c r="C184" s="8" t="str">
        <f>Spisok!C66</f>
        <v>NM</v>
      </c>
      <c r="D184" s="8" t="str">
        <f>Spisok!D66</f>
        <v>LAT</v>
      </c>
      <c r="E184" s="17"/>
    </row>
    <row r="185" spans="1:5" ht="15.6">
      <c r="A185" s="9" t="e">
        <f>Spisok!#REF!</f>
        <v>#REF!</v>
      </c>
      <c r="B185" s="8" t="e">
        <f>Spisok!#REF!</f>
        <v>#REF!</v>
      </c>
      <c r="C185" s="8" t="e">
        <f>Spisok!#REF!</f>
        <v>#REF!</v>
      </c>
      <c r="D185" s="8" t="e">
        <f>Spisok!#REF!</f>
        <v>#REF!</v>
      </c>
      <c r="E185" s="17"/>
    </row>
    <row r="186" spans="1:5" ht="15.6">
      <c r="A186" s="9" t="e">
        <f>Spisok!#REF!</f>
        <v>#REF!</v>
      </c>
      <c r="B186" s="8" t="e">
        <f>Spisok!#REF!</f>
        <v>#REF!</v>
      </c>
      <c r="C186" s="8" t="e">
        <f>Spisok!#REF!</f>
        <v>#REF!</v>
      </c>
      <c r="D186" s="8" t="e">
        <f>Spisok!#REF!</f>
        <v>#REF!</v>
      </c>
      <c r="E186" s="17"/>
    </row>
    <row r="187" spans="1:5" ht="15.6">
      <c r="A187" s="9" t="str">
        <f>Spisok!A67</f>
        <v>Galaktionova Natalya</v>
      </c>
      <c r="B187" s="8">
        <f>Spisok!B67</f>
        <v>0</v>
      </c>
      <c r="C187" s="8">
        <f>Spisok!C67</f>
        <v>3</v>
      </c>
      <c r="D187" s="8" t="str">
        <f>Spisok!D67</f>
        <v>RUS</v>
      </c>
      <c r="E187" s="17"/>
    </row>
    <row r="188" spans="1:5" ht="15.6">
      <c r="A188" s="9" t="e">
        <f>Spisok!#REF!</f>
        <v>#REF!</v>
      </c>
      <c r="B188" s="8" t="e">
        <f>Spisok!#REF!</f>
        <v>#REF!</v>
      </c>
      <c r="C188" s="8" t="e">
        <f>Spisok!#REF!</f>
        <v>#REF!</v>
      </c>
      <c r="D188" s="8" t="e">
        <f>Spisok!#REF!</f>
        <v>#REF!</v>
      </c>
      <c r="E188" s="17"/>
    </row>
    <row r="189" spans="1:5" ht="15.6">
      <c r="A189" s="9" t="str">
        <f>Spisok!A68</f>
        <v>Gerling Juliane</v>
      </c>
      <c r="B189" s="8">
        <f>Spisok!B68</f>
        <v>0</v>
      </c>
      <c r="C189" s="8">
        <f>Spisok!C68</f>
        <v>4</v>
      </c>
      <c r="D189" s="8" t="str">
        <f>Spisok!D68</f>
        <v>GER</v>
      </c>
      <c r="E189" s="17"/>
    </row>
    <row r="190" spans="1:5" ht="15.6">
      <c r="A190" s="9" t="str">
        <f>Spisok!A69</f>
        <v>Germane Ieva</v>
      </c>
      <c r="B190" s="8">
        <f>Spisok!B69</f>
        <v>0</v>
      </c>
      <c r="C190" s="8">
        <f>Spisok!C69</f>
        <v>0</v>
      </c>
      <c r="D190" s="8" t="str">
        <f>Spisok!D69</f>
        <v>LAT</v>
      </c>
      <c r="E190" s="17"/>
    </row>
    <row r="191" spans="1:5" ht="15.6">
      <c r="A191" s="9" t="e">
        <f>Spisok!#REF!</f>
        <v>#REF!</v>
      </c>
      <c r="B191" s="8" t="e">
        <f>Spisok!#REF!</f>
        <v>#REF!</v>
      </c>
      <c r="C191" s="8" t="e">
        <f>Spisok!#REF!</f>
        <v>#REF!</v>
      </c>
      <c r="D191" s="8" t="e">
        <f>Spisok!#REF!</f>
        <v>#REF!</v>
      </c>
      <c r="E191" s="17"/>
    </row>
    <row r="192" spans="1:5" ht="15.6">
      <c r="A192" s="9" t="e">
        <f>Spisok!#REF!</f>
        <v>#REF!</v>
      </c>
      <c r="B192" s="8" t="e">
        <f>Spisok!#REF!</f>
        <v>#REF!</v>
      </c>
      <c r="C192" s="8" t="e">
        <f>Spisok!#REF!</f>
        <v>#REF!</v>
      </c>
      <c r="D192" s="8" t="e">
        <f>Spisok!#REF!</f>
        <v>#REF!</v>
      </c>
      <c r="E192" s="17"/>
    </row>
    <row r="193" spans="1:5" ht="15.6">
      <c r="A193" s="9" t="e">
        <f>Spisok!#REF!</f>
        <v>#REF!</v>
      </c>
      <c r="B193" s="8" t="e">
        <f>Spisok!#REF!</f>
        <v>#REF!</v>
      </c>
      <c r="C193" s="8" t="e">
        <f>Spisok!#REF!</f>
        <v>#REF!</v>
      </c>
      <c r="D193" s="8" t="e">
        <f>Spisok!#REF!</f>
        <v>#REF!</v>
      </c>
      <c r="E193" s="17"/>
    </row>
    <row r="194" spans="1:5" ht="15.6">
      <c r="A194" s="9" t="e">
        <f>Spisok!#REF!</f>
        <v>#REF!</v>
      </c>
      <c r="B194" s="8" t="e">
        <f>Spisok!#REF!</f>
        <v>#REF!</v>
      </c>
      <c r="C194" s="8" t="e">
        <f>Spisok!#REF!</f>
        <v>#REF!</v>
      </c>
      <c r="D194" s="8" t="e">
        <f>Spisok!#REF!</f>
        <v>#REF!</v>
      </c>
      <c r="E194" s="17"/>
    </row>
    <row r="195" spans="1:5" ht="15.6">
      <c r="A195" s="9" t="e">
        <f>Spisok!#REF!</f>
        <v>#REF!</v>
      </c>
      <c r="B195" s="8" t="e">
        <f>Spisok!#REF!</f>
        <v>#REF!</v>
      </c>
      <c r="C195" s="8" t="e">
        <f>Spisok!#REF!</f>
        <v>#REF!</v>
      </c>
      <c r="D195" s="8" t="e">
        <f>Spisok!#REF!</f>
        <v>#REF!</v>
      </c>
      <c r="E195" s="17"/>
    </row>
    <row r="196" spans="1:5" ht="15.6">
      <c r="A196" s="9" t="str">
        <f>Spisok!A70</f>
        <v>Glukhova Olga</v>
      </c>
      <c r="B196" s="8">
        <f>Spisok!B70</f>
        <v>0</v>
      </c>
      <c r="C196" s="8">
        <f>Spisok!C70</f>
        <v>0</v>
      </c>
      <c r="D196" s="8" t="str">
        <f>Spisok!D70</f>
        <v>RUS</v>
      </c>
      <c r="E196" s="17"/>
    </row>
    <row r="197" spans="1:5" ht="15.6">
      <c r="A197" s="9" t="str">
        <f>Spisok!A71</f>
        <v>Gotz Anneliese</v>
      </c>
      <c r="B197" s="8">
        <f>Spisok!B71</f>
        <v>0</v>
      </c>
      <c r="C197" s="8">
        <f>Spisok!C71</f>
        <v>0</v>
      </c>
      <c r="D197" s="8" t="str">
        <f>Spisok!D71</f>
        <v>GER</v>
      </c>
      <c r="E197" s="17"/>
    </row>
    <row r="198" spans="1:5" ht="15.6">
      <c r="A198" s="9" t="e">
        <f>Spisok!#REF!</f>
        <v>#REF!</v>
      </c>
      <c r="B198" s="8" t="e">
        <f>Spisok!#REF!</f>
        <v>#REF!</v>
      </c>
      <c r="C198" s="8" t="e">
        <f>Spisok!#REF!</f>
        <v>#REF!</v>
      </c>
      <c r="D198" s="8" t="e">
        <f>Spisok!#REF!</f>
        <v>#REF!</v>
      </c>
      <c r="E198" s="17"/>
    </row>
    <row r="199" spans="1:5" ht="15.6">
      <c r="A199" s="9" t="e">
        <f>Spisok!#REF!</f>
        <v>#REF!</v>
      </c>
      <c r="B199" s="8" t="e">
        <f>Spisok!#REF!</f>
        <v>#REF!</v>
      </c>
      <c r="C199" s="8" t="e">
        <f>Spisok!#REF!</f>
        <v>#REF!</v>
      </c>
      <c r="D199" s="8" t="e">
        <f>Spisok!#REF!</f>
        <v>#REF!</v>
      </c>
      <c r="E199" s="17"/>
    </row>
    <row r="200" spans="1:5" ht="15.6">
      <c r="A200" s="9" t="e">
        <f>Spisok!#REF!</f>
        <v>#REF!</v>
      </c>
      <c r="B200" s="8" t="e">
        <f>Spisok!#REF!</f>
        <v>#REF!</v>
      </c>
      <c r="C200" s="8" t="e">
        <f>Spisok!#REF!</f>
        <v>#REF!</v>
      </c>
      <c r="D200" s="8" t="e">
        <f>Spisok!#REF!</f>
        <v>#REF!</v>
      </c>
      <c r="E200" s="17"/>
    </row>
    <row r="201" spans="1:5" ht="15.6">
      <c r="A201" s="9" t="str">
        <f>Spisok!A72</f>
        <v>Grandane Laura</v>
      </c>
      <c r="B201" s="8">
        <f>Spisok!B72</f>
        <v>0</v>
      </c>
      <c r="C201" s="8">
        <f>Spisok!C72</f>
        <v>0</v>
      </c>
      <c r="D201" s="8" t="str">
        <f>Spisok!D72</f>
        <v>LAT</v>
      </c>
      <c r="E201" s="17"/>
    </row>
    <row r="202" spans="1:5" ht="15.6">
      <c r="A202" s="9" t="e">
        <f>Spisok!#REF!</f>
        <v>#REF!</v>
      </c>
      <c r="B202" s="8" t="e">
        <f>Spisok!#REF!</f>
        <v>#REF!</v>
      </c>
      <c r="C202" s="8" t="e">
        <f>Spisok!#REF!</f>
        <v>#REF!</v>
      </c>
      <c r="D202" s="8" t="e">
        <f>Spisok!#REF!</f>
        <v>#REF!</v>
      </c>
      <c r="E202" s="17"/>
    </row>
    <row r="203" spans="1:5" ht="15.6">
      <c r="A203" s="9" t="e">
        <f>Spisok!#REF!</f>
        <v>#REF!</v>
      </c>
      <c r="B203" s="8" t="e">
        <f>Spisok!#REF!</f>
        <v>#REF!</v>
      </c>
      <c r="C203" s="8" t="e">
        <f>Spisok!#REF!</f>
        <v>#REF!</v>
      </c>
      <c r="D203" s="8" t="e">
        <f>Spisok!#REF!</f>
        <v>#REF!</v>
      </c>
      <c r="E203" s="17"/>
    </row>
    <row r="204" spans="1:5" ht="15.6">
      <c r="A204" s="9" t="str">
        <f>Spisok!A73</f>
        <v>Grigorjeva Daina</v>
      </c>
      <c r="B204" s="8">
        <f>Spisok!B73</f>
        <v>0</v>
      </c>
      <c r="C204" s="8">
        <f>Spisok!C73</f>
        <v>0</v>
      </c>
      <c r="D204" s="8" t="str">
        <f>Spisok!D73</f>
        <v>LAT</v>
      </c>
      <c r="E204" s="17"/>
    </row>
    <row r="205" spans="1:5" ht="15.6">
      <c r="A205" s="9" t="e">
        <f>Spisok!#REF!</f>
        <v>#REF!</v>
      </c>
      <c r="B205" s="8" t="e">
        <f>Spisok!#REF!</f>
        <v>#REF!</v>
      </c>
      <c r="C205" s="8" t="e">
        <f>Spisok!#REF!</f>
        <v>#REF!</v>
      </c>
      <c r="D205" s="8" t="e">
        <f>Spisok!#REF!</f>
        <v>#REF!</v>
      </c>
      <c r="E205" s="17"/>
    </row>
    <row r="206" spans="1:5" ht="15.6">
      <c r="A206" s="9" t="e">
        <f>Spisok!#REF!</f>
        <v>#REF!</v>
      </c>
      <c r="B206" s="8" t="e">
        <f>Spisok!#REF!</f>
        <v>#REF!</v>
      </c>
      <c r="C206" s="8" t="e">
        <f>Spisok!#REF!</f>
        <v>#REF!</v>
      </c>
      <c r="D206" s="8" t="e">
        <f>Spisok!#REF!</f>
        <v>#REF!</v>
      </c>
      <c r="E206" s="17"/>
    </row>
    <row r="207" spans="1:5" ht="15.6">
      <c r="A207" s="9" t="e">
        <f>Spisok!#REF!</f>
        <v>#REF!</v>
      </c>
      <c r="B207" s="8" t="e">
        <f>Spisok!#REF!</f>
        <v>#REF!</v>
      </c>
      <c r="C207" s="8" t="e">
        <f>Spisok!#REF!</f>
        <v>#REF!</v>
      </c>
      <c r="D207" s="8" t="e">
        <f>Spisok!#REF!</f>
        <v>#REF!</v>
      </c>
      <c r="E207" s="17"/>
    </row>
    <row r="208" spans="1:5" ht="15.6">
      <c r="A208" s="9" t="e">
        <f>Spisok!#REF!</f>
        <v>#REF!</v>
      </c>
      <c r="B208" s="8" t="e">
        <f>Spisok!#REF!</f>
        <v>#REF!</v>
      </c>
      <c r="C208" s="8" t="e">
        <f>Spisok!#REF!</f>
        <v>#REF!</v>
      </c>
      <c r="D208" s="8" t="e">
        <f>Spisok!#REF!</f>
        <v>#REF!</v>
      </c>
      <c r="E208" s="17"/>
    </row>
    <row r="209" spans="1:5" ht="15.6">
      <c r="A209" s="9" t="e">
        <f>Spisok!#REF!</f>
        <v>#REF!</v>
      </c>
      <c r="B209" s="8" t="e">
        <f>Spisok!#REF!</f>
        <v>#REF!</v>
      </c>
      <c r="C209" s="8" t="e">
        <f>Spisok!#REF!</f>
        <v>#REF!</v>
      </c>
      <c r="D209" s="8" t="e">
        <f>Spisok!#REF!</f>
        <v>#REF!</v>
      </c>
      <c r="E209" s="17"/>
    </row>
    <row r="210" spans="1:5" ht="15.6">
      <c r="A210" s="9" t="e">
        <f>Spisok!#REF!</f>
        <v>#REF!</v>
      </c>
      <c r="B210" s="8" t="e">
        <f>Spisok!#REF!</f>
        <v>#REF!</v>
      </c>
      <c r="C210" s="8" t="e">
        <f>Spisok!#REF!</f>
        <v>#REF!</v>
      </c>
      <c r="D210" s="8" t="e">
        <f>Spisok!#REF!</f>
        <v>#REF!</v>
      </c>
      <c r="E210" s="17"/>
    </row>
    <row r="211" spans="1:5" ht="15.6">
      <c r="A211" s="9" t="e">
        <f>Spisok!#REF!</f>
        <v>#REF!</v>
      </c>
      <c r="B211" s="8" t="e">
        <f>Spisok!#REF!</f>
        <v>#REF!</v>
      </c>
      <c r="C211" s="8" t="e">
        <f>Spisok!#REF!</f>
        <v>#REF!</v>
      </c>
      <c r="D211" s="8" t="e">
        <f>Spisok!#REF!</f>
        <v>#REF!</v>
      </c>
      <c r="E211" s="17"/>
    </row>
    <row r="212" spans="1:5" ht="15.6">
      <c r="A212" s="9" t="e">
        <f>Spisok!#REF!</f>
        <v>#REF!</v>
      </c>
      <c r="B212" s="8" t="e">
        <f>Spisok!#REF!</f>
        <v>#REF!</v>
      </c>
      <c r="C212" s="8" t="e">
        <f>Spisok!#REF!</f>
        <v>#REF!</v>
      </c>
      <c r="D212" s="8" t="e">
        <f>Spisok!#REF!</f>
        <v>#REF!</v>
      </c>
      <c r="E212" s="17"/>
    </row>
    <row r="213" spans="1:5" ht="15.6">
      <c r="A213" s="9" t="e">
        <f>Spisok!#REF!</f>
        <v>#REF!</v>
      </c>
      <c r="B213" s="8" t="e">
        <f>Spisok!#REF!</f>
        <v>#REF!</v>
      </c>
      <c r="C213" s="8" t="e">
        <f>Spisok!#REF!</f>
        <v>#REF!</v>
      </c>
      <c r="D213" s="8" t="e">
        <f>Spisok!#REF!</f>
        <v>#REF!</v>
      </c>
      <c r="E213" s="17"/>
    </row>
    <row r="214" spans="1:5" ht="15.6">
      <c r="A214" s="9" t="e">
        <f>Spisok!#REF!</f>
        <v>#REF!</v>
      </c>
      <c r="B214" s="8" t="e">
        <f>Spisok!#REF!</f>
        <v>#REF!</v>
      </c>
      <c r="C214" s="8" t="e">
        <f>Spisok!#REF!</f>
        <v>#REF!</v>
      </c>
      <c r="D214" s="8" t="e">
        <f>Spisok!#REF!</f>
        <v>#REF!</v>
      </c>
      <c r="E214" s="17"/>
    </row>
    <row r="215" spans="1:5" ht="15.6">
      <c r="A215" s="9" t="str">
        <f>Spisok!A74</f>
        <v>Gusjkova Olga</v>
      </c>
      <c r="B215" s="8">
        <f>Spisok!B74</f>
        <v>0</v>
      </c>
      <c r="C215" s="8">
        <f>Spisok!C74</f>
        <v>0</v>
      </c>
      <c r="D215" s="8" t="str">
        <f>Spisok!D74</f>
        <v>LAT</v>
      </c>
      <c r="E215" s="17"/>
    </row>
    <row r="216" spans="1:5" ht="15.6">
      <c r="A216" s="9" t="str">
        <f>Spisok!A75</f>
        <v>Habel Alica</v>
      </c>
      <c r="B216" s="8">
        <f>Spisok!B75</f>
        <v>0</v>
      </c>
      <c r="C216" s="8">
        <f>Spisok!C75</f>
        <v>4</v>
      </c>
      <c r="D216" s="8" t="str">
        <f>Spisok!D75</f>
        <v>GER</v>
      </c>
      <c r="E216" s="17"/>
    </row>
    <row r="217" spans="1:5" ht="15.6">
      <c r="A217" s="9" t="str">
        <f>Spisok!A76</f>
        <v xml:space="preserve">Heerdes Barbel </v>
      </c>
      <c r="B217" s="8">
        <f>Spisok!B76</f>
        <v>0</v>
      </c>
      <c r="C217" s="8">
        <f>Spisok!C76</f>
        <v>2</v>
      </c>
      <c r="D217" s="8" t="str">
        <f>Spisok!D76</f>
        <v>GER</v>
      </c>
      <c r="E217" s="17"/>
    </row>
    <row r="218" spans="1:5" ht="15.6">
      <c r="A218" s="9" t="e">
        <f>Spisok!#REF!</f>
        <v>#REF!</v>
      </c>
      <c r="B218" s="8" t="e">
        <f>Spisok!#REF!</f>
        <v>#REF!</v>
      </c>
      <c r="C218" s="8" t="e">
        <f>Spisok!#REF!</f>
        <v>#REF!</v>
      </c>
      <c r="D218" s="8" t="e">
        <f>Spisok!#REF!</f>
        <v>#REF!</v>
      </c>
      <c r="E218" s="17"/>
    </row>
    <row r="219" spans="1:5" ht="15.6">
      <c r="A219" s="9" t="str">
        <f>Spisok!A77</f>
        <v>Homjakova Margarita</v>
      </c>
      <c r="B219" s="8">
        <f>Spisok!B77</f>
        <v>0</v>
      </c>
      <c r="C219" s="8">
        <f>Spisok!C77</f>
        <v>4</v>
      </c>
      <c r="D219" s="8" t="str">
        <f>Spisok!D77</f>
        <v>BLR</v>
      </c>
      <c r="E219" s="17"/>
    </row>
    <row r="220" spans="1:5" ht="15.6">
      <c r="A220" s="9" t="e">
        <f>Spisok!#REF!</f>
        <v>#REF!</v>
      </c>
      <c r="B220" s="8" t="e">
        <f>Spisok!#REF!</f>
        <v>#REF!</v>
      </c>
      <c r="C220" s="8" t="e">
        <f>Spisok!#REF!</f>
        <v>#REF!</v>
      </c>
      <c r="D220" s="8" t="e">
        <f>Spisok!#REF!</f>
        <v>#REF!</v>
      </c>
      <c r="E220" s="17"/>
    </row>
    <row r="221" spans="1:5" ht="15.6">
      <c r="A221" s="9" t="e">
        <f>Spisok!#REF!</f>
        <v>#REF!</v>
      </c>
      <c r="B221" s="8" t="e">
        <f>Spisok!#REF!</f>
        <v>#REF!</v>
      </c>
      <c r="C221" s="8" t="e">
        <f>Spisok!#REF!</f>
        <v>#REF!</v>
      </c>
      <c r="D221" s="8" t="e">
        <f>Spisok!#REF!</f>
        <v>#REF!</v>
      </c>
      <c r="E221" s="17"/>
    </row>
    <row r="222" spans="1:5" ht="15.6">
      <c r="A222" s="9" t="str">
        <f>Spisok!A78</f>
        <v>Hunt Ene</v>
      </c>
      <c r="B222" s="8">
        <f>Spisok!B78</f>
        <v>0</v>
      </c>
      <c r="C222" s="8">
        <f>Spisok!C78</f>
        <v>1</v>
      </c>
      <c r="D222" s="8" t="str">
        <f>Spisok!D78</f>
        <v>EST</v>
      </c>
      <c r="E222" s="17"/>
    </row>
    <row r="223" spans="1:5" ht="15.6">
      <c r="A223" s="9" t="e">
        <f>Spisok!#REF!</f>
        <v>#REF!</v>
      </c>
      <c r="B223" s="8" t="e">
        <f>Spisok!#REF!</f>
        <v>#REF!</v>
      </c>
      <c r="C223" s="8" t="e">
        <f>Spisok!#REF!</f>
        <v>#REF!</v>
      </c>
      <c r="D223" s="8" t="e">
        <f>Spisok!#REF!</f>
        <v>#REF!</v>
      </c>
      <c r="E223" s="17"/>
    </row>
    <row r="224" spans="1:5" ht="15.6">
      <c r="A224" s="9" t="e">
        <f>Spisok!#REF!</f>
        <v>#REF!</v>
      </c>
      <c r="B224" s="8" t="e">
        <f>Spisok!#REF!</f>
        <v>#REF!</v>
      </c>
      <c r="C224" s="8" t="e">
        <f>Spisok!#REF!</f>
        <v>#REF!</v>
      </c>
      <c r="D224" s="8" t="e">
        <f>Spisok!#REF!</f>
        <v>#REF!</v>
      </c>
      <c r="E224" s="17"/>
    </row>
    <row r="225" spans="1:5" ht="15.6">
      <c r="A225" s="9" t="e">
        <f>Spisok!#REF!</f>
        <v>#REF!</v>
      </c>
      <c r="B225" s="8" t="e">
        <f>Spisok!#REF!</f>
        <v>#REF!</v>
      </c>
      <c r="C225" s="8" t="e">
        <f>Spisok!#REF!</f>
        <v>#REF!</v>
      </c>
      <c r="D225" s="8" t="e">
        <f>Spisok!#REF!</f>
        <v>#REF!</v>
      </c>
      <c r="E225" s="17"/>
    </row>
    <row r="226" spans="1:5" ht="15.6">
      <c r="A226" s="9" t="e">
        <f>Spisok!#REF!</f>
        <v>#REF!</v>
      </c>
      <c r="B226" s="8" t="e">
        <f>Spisok!#REF!</f>
        <v>#REF!</v>
      </c>
      <c r="C226" s="8" t="e">
        <f>Spisok!#REF!</f>
        <v>#REF!</v>
      </c>
      <c r="D226" s="8" t="e">
        <f>Spisok!#REF!</f>
        <v>#REF!</v>
      </c>
      <c r="E226" s="17"/>
    </row>
    <row r="227" spans="1:5" ht="15.6">
      <c r="A227" s="9" t="e">
        <f>Spisok!#REF!</f>
        <v>#REF!</v>
      </c>
      <c r="B227" s="8" t="e">
        <f>Spisok!#REF!</f>
        <v>#REF!</v>
      </c>
      <c r="C227" s="8" t="e">
        <f>Spisok!#REF!</f>
        <v>#REF!</v>
      </c>
      <c r="D227" s="8" t="e">
        <f>Spisok!#REF!</f>
        <v>#REF!</v>
      </c>
      <c r="E227" s="17"/>
    </row>
    <row r="228" spans="1:5" ht="15.6">
      <c r="A228" s="9" t="e">
        <f>Spisok!#REF!</f>
        <v>#REF!</v>
      </c>
      <c r="B228" s="8" t="e">
        <f>Spisok!#REF!</f>
        <v>#REF!</v>
      </c>
      <c r="C228" s="8" t="e">
        <f>Spisok!#REF!</f>
        <v>#REF!</v>
      </c>
      <c r="D228" s="8" t="e">
        <f>Spisok!#REF!</f>
        <v>#REF!</v>
      </c>
      <c r="E228" s="17"/>
    </row>
    <row r="229" spans="1:5" ht="15.6">
      <c r="A229" s="9" t="e">
        <f>Spisok!#REF!</f>
        <v>#REF!</v>
      </c>
      <c r="B229" s="8" t="e">
        <f>Spisok!#REF!</f>
        <v>#REF!</v>
      </c>
      <c r="C229" s="8" t="e">
        <f>Spisok!#REF!</f>
        <v>#REF!</v>
      </c>
      <c r="D229" s="8" t="e">
        <f>Spisok!#REF!</f>
        <v>#REF!</v>
      </c>
      <c r="E229" s="17"/>
    </row>
    <row r="230" spans="1:5" ht="15.6">
      <c r="A230" s="9" t="e">
        <f>Spisok!#REF!</f>
        <v>#REF!</v>
      </c>
      <c r="B230" s="8" t="e">
        <f>Spisok!#REF!</f>
        <v>#REF!</v>
      </c>
      <c r="C230" s="8" t="e">
        <f>Spisok!#REF!</f>
        <v>#REF!</v>
      </c>
      <c r="D230" s="8" t="e">
        <f>Spisok!#REF!</f>
        <v>#REF!</v>
      </c>
      <c r="E230" s="17"/>
    </row>
    <row r="231" spans="1:5" ht="15.6">
      <c r="A231" s="9" t="e">
        <f>Spisok!#REF!</f>
        <v>#REF!</v>
      </c>
      <c r="B231" s="8" t="e">
        <f>Spisok!#REF!</f>
        <v>#REF!</v>
      </c>
      <c r="C231" s="8" t="e">
        <f>Spisok!#REF!</f>
        <v>#REF!</v>
      </c>
      <c r="D231" s="8" t="e">
        <f>Spisok!#REF!</f>
        <v>#REF!</v>
      </c>
      <c r="E231" s="17"/>
    </row>
    <row r="232" spans="1:5" ht="15.6">
      <c r="A232" s="9" t="e">
        <f>Spisok!#REF!</f>
        <v>#REF!</v>
      </c>
      <c r="B232" s="8" t="e">
        <f>Spisok!#REF!</f>
        <v>#REF!</v>
      </c>
      <c r="C232" s="8" t="e">
        <f>Spisok!#REF!</f>
        <v>#REF!</v>
      </c>
      <c r="D232" s="8" t="e">
        <f>Spisok!#REF!</f>
        <v>#REF!</v>
      </c>
      <c r="E232" s="17"/>
    </row>
    <row r="233" spans="1:5" ht="15.6">
      <c r="A233" s="9" t="e">
        <f>Spisok!#REF!</f>
        <v>#REF!</v>
      </c>
      <c r="B233" s="8" t="e">
        <f>Spisok!#REF!</f>
        <v>#REF!</v>
      </c>
      <c r="C233" s="8" t="e">
        <f>Spisok!#REF!</f>
        <v>#REF!</v>
      </c>
      <c r="D233" s="8" t="e">
        <f>Spisok!#REF!</f>
        <v>#REF!</v>
      </c>
      <c r="E233" s="17"/>
    </row>
    <row r="234" spans="1:5" ht="15.6">
      <c r="A234" s="9" t="e">
        <f>Spisok!#REF!</f>
        <v>#REF!</v>
      </c>
      <c r="B234" s="8" t="e">
        <f>Spisok!#REF!</f>
        <v>#REF!</v>
      </c>
      <c r="C234" s="8" t="e">
        <f>Spisok!#REF!</f>
        <v>#REF!</v>
      </c>
      <c r="D234" s="8" t="e">
        <f>Spisok!#REF!</f>
        <v>#REF!</v>
      </c>
      <c r="E234" s="17"/>
    </row>
    <row r="235" spans="1:5" ht="15.6">
      <c r="A235" s="9" t="e">
        <f>Spisok!#REF!</f>
        <v>#REF!</v>
      </c>
      <c r="B235" s="8" t="e">
        <f>Spisok!#REF!</f>
        <v>#REF!</v>
      </c>
      <c r="C235" s="8" t="e">
        <f>Spisok!#REF!</f>
        <v>#REF!</v>
      </c>
      <c r="D235" s="8" t="e">
        <f>Spisok!#REF!</f>
        <v>#REF!</v>
      </c>
      <c r="E235" s="17"/>
    </row>
    <row r="236" spans="1:5" ht="15.6">
      <c r="A236" s="9" t="e">
        <f>Spisok!#REF!</f>
        <v>#REF!</v>
      </c>
      <c r="B236" s="8" t="e">
        <f>Spisok!#REF!</f>
        <v>#REF!</v>
      </c>
      <c r="C236" s="8" t="e">
        <f>Spisok!#REF!</f>
        <v>#REF!</v>
      </c>
      <c r="D236" s="8" t="e">
        <f>Spisok!#REF!</f>
        <v>#REF!</v>
      </c>
      <c r="E236" s="17"/>
    </row>
    <row r="237" spans="1:5" ht="15.6">
      <c r="A237" s="9" t="e">
        <f>Spisok!#REF!</f>
        <v>#REF!</v>
      </c>
      <c r="B237" s="8" t="e">
        <f>Spisok!#REF!</f>
        <v>#REF!</v>
      </c>
      <c r="C237" s="8" t="e">
        <f>Spisok!#REF!</f>
        <v>#REF!</v>
      </c>
      <c r="D237" s="8" t="e">
        <f>Spisok!#REF!</f>
        <v>#REF!</v>
      </c>
      <c r="E237" s="17"/>
    </row>
    <row r="238" spans="1:5" ht="15.6">
      <c r="A238" s="9" t="e">
        <f>Spisok!#REF!</f>
        <v>#REF!</v>
      </c>
      <c r="B238" s="8" t="e">
        <f>Spisok!#REF!</f>
        <v>#REF!</v>
      </c>
      <c r="C238" s="8" t="e">
        <f>Spisok!#REF!</f>
        <v>#REF!</v>
      </c>
      <c r="D238" s="8" t="e">
        <f>Spisok!#REF!</f>
        <v>#REF!</v>
      </c>
      <c r="E238" s="17"/>
    </row>
    <row r="239" spans="1:5" ht="15.6">
      <c r="A239" s="9" t="e">
        <f>Spisok!#REF!</f>
        <v>#REF!</v>
      </c>
      <c r="B239" s="8" t="e">
        <f>Spisok!#REF!</f>
        <v>#REF!</v>
      </c>
      <c r="C239" s="8" t="e">
        <f>Spisok!#REF!</f>
        <v>#REF!</v>
      </c>
      <c r="D239" s="8" t="e">
        <f>Spisok!#REF!</f>
        <v>#REF!</v>
      </c>
      <c r="E239" s="17"/>
    </row>
    <row r="240" spans="1:5" ht="15.6">
      <c r="A240" s="9" t="e">
        <f>Spisok!#REF!</f>
        <v>#REF!</v>
      </c>
      <c r="B240" s="8" t="e">
        <f>Spisok!#REF!</f>
        <v>#REF!</v>
      </c>
      <c r="C240" s="8" t="e">
        <f>Spisok!#REF!</f>
        <v>#REF!</v>
      </c>
      <c r="D240" s="8" t="e">
        <f>Spisok!#REF!</f>
        <v>#REF!</v>
      </c>
      <c r="E240" s="17"/>
    </row>
    <row r="241" spans="1:5" ht="15.6">
      <c r="A241" s="9" t="str">
        <f>Spisok!A79</f>
        <v>Indrane Ilona</v>
      </c>
      <c r="B241" s="8" t="str">
        <f>Spisok!B79</f>
        <v>IGM</v>
      </c>
      <c r="C241" s="8" t="str">
        <f>Spisok!C79</f>
        <v>NM</v>
      </c>
      <c r="D241" s="8" t="str">
        <f>Spisok!D79</f>
        <v>LAT</v>
      </c>
      <c r="E241" s="17"/>
    </row>
    <row r="242" spans="1:5" ht="15.6">
      <c r="A242" s="9" t="e">
        <f>Spisok!#REF!</f>
        <v>#REF!</v>
      </c>
      <c r="B242" s="8" t="e">
        <f>Spisok!#REF!</f>
        <v>#REF!</v>
      </c>
      <c r="C242" s="8" t="e">
        <f>Spisok!#REF!</f>
        <v>#REF!</v>
      </c>
      <c r="D242" s="8" t="e">
        <f>Spisok!#REF!</f>
        <v>#REF!</v>
      </c>
      <c r="E242" s="17"/>
    </row>
    <row r="243" spans="1:5" ht="15.6">
      <c r="A243" s="9" t="e">
        <f>Spisok!#REF!</f>
        <v>#REF!</v>
      </c>
      <c r="B243" s="8" t="e">
        <f>Spisok!#REF!</f>
        <v>#REF!</v>
      </c>
      <c r="C243" s="8" t="e">
        <f>Spisok!#REF!</f>
        <v>#REF!</v>
      </c>
      <c r="D243" s="8" t="e">
        <f>Spisok!#REF!</f>
        <v>#REF!</v>
      </c>
      <c r="E243" s="17"/>
    </row>
    <row r="244" spans="1:5" ht="15.6">
      <c r="A244" s="9" t="e">
        <f>Spisok!#REF!</f>
        <v>#REF!</v>
      </c>
      <c r="B244" s="8" t="e">
        <f>Spisok!#REF!</f>
        <v>#REF!</v>
      </c>
      <c r="C244" s="8" t="e">
        <f>Spisok!#REF!</f>
        <v>#REF!</v>
      </c>
      <c r="D244" s="8" t="e">
        <f>Spisok!#REF!</f>
        <v>#REF!</v>
      </c>
      <c r="E244" s="17"/>
    </row>
    <row r="245" spans="1:5" ht="15.6">
      <c r="A245" s="9" t="e">
        <f>Spisok!#REF!</f>
        <v>#REF!</v>
      </c>
      <c r="B245" s="8" t="e">
        <f>Spisok!#REF!</f>
        <v>#REF!</v>
      </c>
      <c r="C245" s="8" t="e">
        <f>Spisok!#REF!</f>
        <v>#REF!</v>
      </c>
      <c r="D245" s="8" t="e">
        <f>Spisok!#REF!</f>
        <v>#REF!</v>
      </c>
      <c r="E245" s="17"/>
    </row>
    <row r="246" spans="1:5" ht="15.6">
      <c r="A246" s="9" t="e">
        <f>Spisok!#REF!</f>
        <v>#REF!</v>
      </c>
      <c r="B246" s="8" t="e">
        <f>Spisok!#REF!</f>
        <v>#REF!</v>
      </c>
      <c r="C246" s="8" t="e">
        <f>Spisok!#REF!</f>
        <v>#REF!</v>
      </c>
      <c r="D246" s="8" t="e">
        <f>Spisok!#REF!</f>
        <v>#REF!</v>
      </c>
      <c r="E246" s="17"/>
    </row>
    <row r="247" spans="1:5" ht="15.6">
      <c r="A247" s="9" t="e">
        <f>Spisok!#REF!</f>
        <v>#REF!</v>
      </c>
      <c r="B247" s="8" t="e">
        <f>Spisok!#REF!</f>
        <v>#REF!</v>
      </c>
      <c r="C247" s="8" t="e">
        <f>Spisok!#REF!</f>
        <v>#REF!</v>
      </c>
      <c r="D247" s="8" t="e">
        <f>Spisok!#REF!</f>
        <v>#REF!</v>
      </c>
      <c r="E247" s="17"/>
    </row>
    <row r="248" spans="1:5" ht="15.6">
      <c r="A248" s="9" t="e">
        <f>Spisok!#REF!</f>
        <v>#REF!</v>
      </c>
      <c r="B248" s="8" t="e">
        <f>Spisok!#REF!</f>
        <v>#REF!</v>
      </c>
      <c r="C248" s="8" t="e">
        <f>Spisok!#REF!</f>
        <v>#REF!</v>
      </c>
      <c r="D248" s="8" t="e">
        <f>Spisok!#REF!</f>
        <v>#REF!</v>
      </c>
      <c r="E248" s="17"/>
    </row>
    <row r="249" spans="1:5" ht="15.6">
      <c r="A249" s="9" t="str">
        <f>Spisok!A80</f>
        <v>Ivina Anastasiya</v>
      </c>
      <c r="B249" s="8">
        <f>Spisok!B80</f>
        <v>0</v>
      </c>
      <c r="C249" s="8">
        <f>Spisok!C80</f>
        <v>0</v>
      </c>
      <c r="D249" s="8" t="str">
        <f>Spisok!D80</f>
        <v>RUS</v>
      </c>
      <c r="E249" s="17"/>
    </row>
    <row r="250" spans="1:5" ht="15.6">
      <c r="A250" s="9" t="str">
        <f>Spisok!A81</f>
        <v>Ivina Irena</v>
      </c>
      <c r="B250" s="8" t="str">
        <f>Spisok!B81</f>
        <v>IM</v>
      </c>
      <c r="C250" s="8">
        <f>Spisok!C81</f>
        <v>2</v>
      </c>
      <c r="D250" s="8" t="str">
        <f>Spisok!D81</f>
        <v>RUS</v>
      </c>
      <c r="E250" s="17"/>
    </row>
    <row r="251" spans="1:5" ht="15.6">
      <c r="A251" s="9" t="str">
        <f>Spisok!A82</f>
        <v>Ivina Kristina</v>
      </c>
      <c r="B251" s="8">
        <f>Spisok!B82</f>
        <v>0</v>
      </c>
      <c r="C251" s="8">
        <f>Spisok!C82</f>
        <v>0</v>
      </c>
      <c r="D251" s="8" t="str">
        <f>Spisok!D82</f>
        <v>RUS</v>
      </c>
      <c r="E251" s="17"/>
    </row>
    <row r="252" spans="1:5" ht="15.6">
      <c r="A252" s="9" t="e">
        <f>Spisok!#REF!</f>
        <v>#REF!</v>
      </c>
      <c r="B252" s="8" t="e">
        <f>Spisok!#REF!</f>
        <v>#REF!</v>
      </c>
      <c r="C252" s="8" t="e">
        <f>Spisok!#REF!</f>
        <v>#REF!</v>
      </c>
      <c r="D252" s="8" t="e">
        <f>Spisok!#REF!</f>
        <v>#REF!</v>
      </c>
      <c r="E252" s="17"/>
    </row>
    <row r="253" spans="1:5" ht="15.6">
      <c r="A253" s="9" t="e">
        <f>Spisok!#REF!</f>
        <v>#REF!</v>
      </c>
      <c r="B253" s="8" t="e">
        <f>Spisok!#REF!</f>
        <v>#REF!</v>
      </c>
      <c r="C253" s="8" t="e">
        <f>Spisok!#REF!</f>
        <v>#REF!</v>
      </c>
      <c r="D253" s="8" t="e">
        <f>Spisok!#REF!</f>
        <v>#REF!</v>
      </c>
      <c r="E253" s="17"/>
    </row>
    <row r="254" spans="1:5" ht="15.6">
      <c r="A254" s="9" t="e">
        <f>Spisok!#REF!</f>
        <v>#REF!</v>
      </c>
      <c r="B254" s="8" t="e">
        <f>Spisok!#REF!</f>
        <v>#REF!</v>
      </c>
      <c r="C254" s="8" t="e">
        <f>Spisok!#REF!</f>
        <v>#REF!</v>
      </c>
      <c r="D254" s="8" t="e">
        <f>Spisok!#REF!</f>
        <v>#REF!</v>
      </c>
      <c r="E254" s="17"/>
    </row>
    <row r="255" spans="1:5" ht="15.6">
      <c r="A255" s="9" t="e">
        <f>Spisok!#REF!</f>
        <v>#REF!</v>
      </c>
      <c r="B255" s="8" t="e">
        <f>Spisok!#REF!</f>
        <v>#REF!</v>
      </c>
      <c r="C255" s="8" t="e">
        <f>Spisok!#REF!</f>
        <v>#REF!</v>
      </c>
      <c r="D255" s="8" t="e">
        <f>Spisok!#REF!</f>
        <v>#REF!</v>
      </c>
      <c r="E255" s="17"/>
    </row>
    <row r="256" spans="1:5" ht="15.6">
      <c r="A256" s="9" t="e">
        <f>Spisok!#REF!</f>
        <v>#REF!</v>
      </c>
      <c r="B256" s="8" t="e">
        <f>Spisok!#REF!</f>
        <v>#REF!</v>
      </c>
      <c r="C256" s="8" t="e">
        <f>Spisok!#REF!</f>
        <v>#REF!</v>
      </c>
      <c r="D256" s="8" t="e">
        <f>Spisok!#REF!</f>
        <v>#REF!</v>
      </c>
      <c r="E256" s="17"/>
    </row>
    <row r="257" spans="1:5" ht="15.6">
      <c r="A257" s="9" t="e">
        <f>Spisok!#REF!</f>
        <v>#REF!</v>
      </c>
      <c r="B257" s="8" t="e">
        <f>Spisok!#REF!</f>
        <v>#REF!</v>
      </c>
      <c r="C257" s="8" t="e">
        <f>Spisok!#REF!</f>
        <v>#REF!</v>
      </c>
      <c r="D257" s="8" t="e">
        <f>Spisok!#REF!</f>
        <v>#REF!</v>
      </c>
      <c r="E257" s="17"/>
    </row>
    <row r="258" spans="1:5" ht="15.6">
      <c r="A258" s="9" t="str">
        <f>Spisok!A83</f>
        <v>Izbasa Ilze</v>
      </c>
      <c r="B258" s="8">
        <f>Spisok!B83</f>
        <v>0</v>
      </c>
      <c r="C258" s="8">
        <f>Spisok!C83</f>
        <v>0</v>
      </c>
      <c r="D258" s="8" t="str">
        <f>Spisok!D83</f>
        <v>LAT</v>
      </c>
      <c r="E258" s="17"/>
    </row>
    <row r="259" spans="1:5" ht="15.6">
      <c r="A259" s="9" t="str">
        <f>Spisok!A84</f>
        <v>Jakoba Inese</v>
      </c>
      <c r="B259" s="8">
        <f>Spisok!B84</f>
        <v>0</v>
      </c>
      <c r="C259" s="8">
        <f>Spisok!C84</f>
        <v>0</v>
      </c>
      <c r="D259" s="8" t="str">
        <f>Spisok!D84</f>
        <v>LAT</v>
      </c>
      <c r="E259" s="17"/>
    </row>
    <row r="260" spans="1:5" ht="15.6">
      <c r="A260" s="9" t="e">
        <f>Spisok!#REF!</f>
        <v>#REF!</v>
      </c>
      <c r="B260" s="8" t="e">
        <f>Spisok!#REF!</f>
        <v>#REF!</v>
      </c>
      <c r="C260" s="8" t="e">
        <f>Spisok!#REF!</f>
        <v>#REF!</v>
      </c>
      <c r="D260" s="8" t="e">
        <f>Spisok!#REF!</f>
        <v>#REF!</v>
      </c>
      <c r="E260" s="17"/>
    </row>
    <row r="261" spans="1:5" ht="15.6">
      <c r="A261" s="9" t="str">
        <f>Spisok!A85</f>
        <v>Janite Eva</v>
      </c>
      <c r="B261" s="8">
        <f>Spisok!B85</f>
        <v>0</v>
      </c>
      <c r="C261" s="8">
        <f>Spisok!C85</f>
        <v>0</v>
      </c>
      <c r="D261" s="8" t="str">
        <f>Spisok!D85</f>
        <v>LAT</v>
      </c>
      <c r="E261" s="17"/>
    </row>
    <row r="262" spans="1:5" ht="15.6">
      <c r="A262" s="9" t="str">
        <f>Spisok!A86</f>
        <v>Jansone Kristiana</v>
      </c>
      <c r="B262" s="8">
        <f>Spisok!B86</f>
        <v>0</v>
      </c>
      <c r="C262" s="8">
        <f>Spisok!C86</f>
        <v>0</v>
      </c>
      <c r="D262" s="8" t="str">
        <f>Spisok!D86</f>
        <v>LAT</v>
      </c>
      <c r="E262" s="17"/>
    </row>
    <row r="263" spans="1:5" ht="15.6">
      <c r="A263" s="9" t="e">
        <f>Spisok!#REF!</f>
        <v>#REF!</v>
      </c>
      <c r="B263" s="8" t="e">
        <f>Spisok!#REF!</f>
        <v>#REF!</v>
      </c>
      <c r="C263" s="8" t="e">
        <f>Spisok!#REF!</f>
        <v>#REF!</v>
      </c>
      <c r="D263" s="8" t="e">
        <f>Spisok!#REF!</f>
        <v>#REF!</v>
      </c>
      <c r="E263" s="17"/>
    </row>
    <row r="264" spans="1:5" ht="15.6">
      <c r="A264" s="9" t="e">
        <f>Spisok!#REF!</f>
        <v>#REF!</v>
      </c>
      <c r="B264" s="8" t="e">
        <f>Spisok!#REF!</f>
        <v>#REF!</v>
      </c>
      <c r="C264" s="8" t="e">
        <f>Spisok!#REF!</f>
        <v>#REF!</v>
      </c>
      <c r="D264" s="8" t="e">
        <f>Spisok!#REF!</f>
        <v>#REF!</v>
      </c>
      <c r="E264" s="17"/>
    </row>
    <row r="265" spans="1:5" ht="15.6">
      <c r="A265" s="9" t="e">
        <f>Spisok!#REF!</f>
        <v>#REF!</v>
      </c>
      <c r="B265" s="8" t="e">
        <f>Spisok!#REF!</f>
        <v>#REF!</v>
      </c>
      <c r="C265" s="8" t="e">
        <f>Spisok!#REF!</f>
        <v>#REF!</v>
      </c>
      <c r="D265" s="8" t="e">
        <f>Spisok!#REF!</f>
        <v>#REF!</v>
      </c>
      <c r="E265" s="17"/>
    </row>
    <row r="266" spans="1:5" ht="15.6">
      <c r="A266" s="9" t="e">
        <f>Spisok!#REF!</f>
        <v>#REF!</v>
      </c>
      <c r="B266" s="8" t="e">
        <f>Spisok!#REF!</f>
        <v>#REF!</v>
      </c>
      <c r="C266" s="8" t="e">
        <f>Spisok!#REF!</f>
        <v>#REF!</v>
      </c>
      <c r="D266" s="8" t="e">
        <f>Spisok!#REF!</f>
        <v>#REF!</v>
      </c>
      <c r="E266" s="17"/>
    </row>
    <row r="267" spans="1:5" ht="15.6">
      <c r="A267" s="9" t="e">
        <f>Spisok!#REF!</f>
        <v>#REF!</v>
      </c>
      <c r="B267" s="8" t="e">
        <f>Spisok!#REF!</f>
        <v>#REF!</v>
      </c>
      <c r="C267" s="8" t="e">
        <f>Spisok!#REF!</f>
        <v>#REF!</v>
      </c>
      <c r="D267" s="8" t="e">
        <f>Spisok!#REF!</f>
        <v>#REF!</v>
      </c>
      <c r="E267" s="17"/>
    </row>
    <row r="268" spans="1:5" ht="15.6">
      <c r="A268" s="9" t="e">
        <f>Spisok!#REF!</f>
        <v>#REF!</v>
      </c>
      <c r="B268" s="8" t="e">
        <f>Spisok!#REF!</f>
        <v>#REF!</v>
      </c>
      <c r="C268" s="8" t="e">
        <f>Spisok!#REF!</f>
        <v>#REF!</v>
      </c>
      <c r="D268" s="8" t="e">
        <f>Spisok!#REF!</f>
        <v>#REF!</v>
      </c>
      <c r="E268" s="17"/>
    </row>
    <row r="269" spans="1:5" ht="15.6">
      <c r="A269" s="9" t="e">
        <f>Spisok!#REF!</f>
        <v>#REF!</v>
      </c>
      <c r="B269" s="8" t="e">
        <f>Spisok!#REF!</f>
        <v>#REF!</v>
      </c>
      <c r="C269" s="8" t="e">
        <f>Spisok!#REF!</f>
        <v>#REF!</v>
      </c>
      <c r="D269" s="8" t="e">
        <f>Spisok!#REF!</f>
        <v>#REF!</v>
      </c>
      <c r="E269" s="17"/>
    </row>
    <row r="270" spans="1:5" ht="15.6">
      <c r="A270" s="9" t="str">
        <f>Spisok!A87</f>
        <v>Jarose Aleksandra</v>
      </c>
      <c r="B270" s="8">
        <f>Spisok!B87</f>
        <v>0</v>
      </c>
      <c r="C270" s="8">
        <f>Spisok!C87</f>
        <v>0</v>
      </c>
      <c r="D270" s="8" t="str">
        <f>Spisok!D87</f>
        <v>FIN</v>
      </c>
      <c r="E270" s="17"/>
    </row>
    <row r="271" spans="1:5" ht="15.6">
      <c r="A271" s="9" t="e">
        <f>Spisok!#REF!</f>
        <v>#REF!</v>
      </c>
      <c r="B271" s="8" t="e">
        <f>Spisok!#REF!</f>
        <v>#REF!</v>
      </c>
      <c r="C271" s="8" t="e">
        <f>Spisok!#REF!</f>
        <v>#REF!</v>
      </c>
      <c r="D271" s="8" t="e">
        <f>Spisok!#REF!</f>
        <v>#REF!</v>
      </c>
      <c r="E271" s="17"/>
    </row>
    <row r="272" spans="1:5" ht="15.6">
      <c r="A272" s="9" t="e">
        <f>Spisok!#REF!</f>
        <v>#REF!</v>
      </c>
      <c r="B272" s="8" t="e">
        <f>Spisok!#REF!</f>
        <v>#REF!</v>
      </c>
      <c r="C272" s="8" t="e">
        <f>Spisok!#REF!</f>
        <v>#REF!</v>
      </c>
      <c r="D272" s="8" t="e">
        <f>Spisok!#REF!</f>
        <v>#REF!</v>
      </c>
      <c r="E272" s="17"/>
    </row>
    <row r="273" spans="1:5" ht="15.6">
      <c r="A273" s="9" t="str">
        <f>Spisok!A88</f>
        <v>Jaunbruna Sandra</v>
      </c>
      <c r="B273" s="8" t="str">
        <f>Spisok!B88</f>
        <v>IM</v>
      </c>
      <c r="C273" s="8">
        <f>Spisok!C88</f>
        <v>0</v>
      </c>
      <c r="D273" s="8" t="str">
        <f>Spisok!D88</f>
        <v>LAT</v>
      </c>
      <c r="E273" s="17"/>
    </row>
    <row r="274" spans="1:5" ht="15.6">
      <c r="A274" s="9" t="e">
        <f>Spisok!#REF!</f>
        <v>#REF!</v>
      </c>
      <c r="B274" s="8" t="e">
        <f>Spisok!#REF!</f>
        <v>#REF!</v>
      </c>
      <c r="C274" s="8" t="e">
        <f>Spisok!#REF!</f>
        <v>#REF!</v>
      </c>
      <c r="D274" s="8" t="e">
        <f>Spisok!#REF!</f>
        <v>#REF!</v>
      </c>
      <c r="E274" s="17"/>
    </row>
    <row r="275" spans="1:5" ht="15.6">
      <c r="A275" s="9" t="str">
        <f>Spisok!A89</f>
        <v>Jokiniemi Siina</v>
      </c>
      <c r="B275" s="8">
        <f>Spisok!B89</f>
        <v>0</v>
      </c>
      <c r="C275" s="8">
        <f>Spisok!C89</f>
        <v>0</v>
      </c>
      <c r="D275" s="8" t="str">
        <f>Spisok!D89</f>
        <v>EST</v>
      </c>
      <c r="E275" s="17"/>
    </row>
    <row r="276" spans="1:5" ht="15.6">
      <c r="A276" s="9" t="e">
        <f>Spisok!#REF!</f>
        <v>#REF!</v>
      </c>
      <c r="B276" s="8" t="e">
        <f>Spisok!#REF!</f>
        <v>#REF!</v>
      </c>
      <c r="C276" s="8" t="e">
        <f>Spisok!#REF!</f>
        <v>#REF!</v>
      </c>
      <c r="D276" s="8" t="e">
        <f>Spisok!#REF!</f>
        <v>#REF!</v>
      </c>
      <c r="E276" s="17"/>
    </row>
    <row r="277" spans="1:5" ht="15.6">
      <c r="A277" s="9" t="e">
        <f>Spisok!#REF!</f>
        <v>#REF!</v>
      </c>
      <c r="B277" s="8" t="e">
        <f>Spisok!#REF!</f>
        <v>#REF!</v>
      </c>
      <c r="C277" s="8" t="e">
        <f>Spisok!#REF!</f>
        <v>#REF!</v>
      </c>
      <c r="D277" s="8" t="e">
        <f>Spisok!#REF!</f>
        <v>#REF!</v>
      </c>
      <c r="E277" s="17"/>
    </row>
    <row r="278" spans="1:5" ht="15.6">
      <c r="A278" s="9" t="str">
        <f>Spisok!A90</f>
        <v>Kaczmarska Magdalena</v>
      </c>
      <c r="B278" s="8">
        <f>Spisok!B90</f>
        <v>0</v>
      </c>
      <c r="C278" s="8">
        <f>Spisok!C90</f>
        <v>0</v>
      </c>
      <c r="D278" s="8" t="str">
        <f>Spisok!D90</f>
        <v>POL</v>
      </c>
      <c r="E278" s="17"/>
    </row>
    <row r="279" spans="1:5" ht="15.6">
      <c r="A279" s="9" t="e">
        <f>Spisok!#REF!</f>
        <v>#REF!</v>
      </c>
      <c r="B279" s="8" t="e">
        <f>Spisok!#REF!</f>
        <v>#REF!</v>
      </c>
      <c r="C279" s="8" t="e">
        <f>Spisok!#REF!</f>
        <v>#REF!</v>
      </c>
      <c r="D279" s="8" t="e">
        <f>Spisok!#REF!</f>
        <v>#REF!</v>
      </c>
      <c r="E279" s="17"/>
    </row>
    <row r="280" spans="1:5" ht="15.6">
      <c r="A280" s="9" t="e">
        <f>Spisok!#REF!</f>
        <v>#REF!</v>
      </c>
      <c r="B280" s="8" t="e">
        <f>Spisok!#REF!</f>
        <v>#REF!</v>
      </c>
      <c r="C280" s="8" t="e">
        <f>Spisok!#REF!</f>
        <v>#REF!</v>
      </c>
      <c r="D280" s="8" t="e">
        <f>Spisok!#REF!</f>
        <v>#REF!</v>
      </c>
      <c r="E280" s="17"/>
    </row>
    <row r="281" spans="1:5" ht="15.6">
      <c r="A281" s="9" t="e">
        <f>Spisok!#REF!</f>
        <v>#REF!</v>
      </c>
      <c r="B281" s="8" t="e">
        <f>Spisok!#REF!</f>
        <v>#REF!</v>
      </c>
      <c r="C281" s="8" t="e">
        <f>Spisok!#REF!</f>
        <v>#REF!</v>
      </c>
      <c r="D281" s="8" t="e">
        <f>Spisok!#REF!</f>
        <v>#REF!</v>
      </c>
      <c r="E281" s="17"/>
    </row>
    <row r="282" spans="1:5" ht="15.6">
      <c r="A282" s="9" t="str">
        <f>Spisok!A91</f>
        <v>Kalinina Oksana</v>
      </c>
      <c r="B282" s="8">
        <f>Spisok!B91</f>
        <v>0</v>
      </c>
      <c r="C282" s="8">
        <f>Spisok!C91</f>
        <v>0</v>
      </c>
      <c r="D282" s="8" t="str">
        <f>Spisok!D91</f>
        <v>ENG</v>
      </c>
      <c r="E282" s="17"/>
    </row>
    <row r="283" spans="1:5" ht="15.6">
      <c r="A283" s="9" t="e">
        <f>Spisok!#REF!</f>
        <v>#REF!</v>
      </c>
      <c r="B283" s="8" t="e">
        <f>Spisok!#REF!</f>
        <v>#REF!</v>
      </c>
      <c r="C283" s="8" t="e">
        <f>Spisok!#REF!</f>
        <v>#REF!</v>
      </c>
      <c r="D283" s="8" t="e">
        <f>Spisok!#REF!</f>
        <v>#REF!</v>
      </c>
      <c r="E283" s="17"/>
    </row>
    <row r="284" spans="1:5" ht="15.6">
      <c r="A284" s="9" t="str">
        <f>Spisok!A92</f>
        <v>Kallas Eliina</v>
      </c>
      <c r="B284" s="8">
        <f>Spisok!B92</f>
        <v>0</v>
      </c>
      <c r="C284" s="8">
        <f>Spisok!C92</f>
        <v>0</v>
      </c>
      <c r="D284" s="8" t="str">
        <f>Spisok!D92</f>
        <v>EST</v>
      </c>
      <c r="E284" s="17"/>
    </row>
    <row r="285" spans="1:5" ht="15.6">
      <c r="A285" s="9" t="e">
        <f>Spisok!#REF!</f>
        <v>#REF!</v>
      </c>
      <c r="B285" s="8" t="e">
        <f>Spisok!#REF!</f>
        <v>#REF!</v>
      </c>
      <c r="C285" s="8" t="e">
        <f>Spisok!#REF!</f>
        <v>#REF!</v>
      </c>
      <c r="D285" s="8" t="e">
        <f>Spisok!#REF!</f>
        <v>#REF!</v>
      </c>
      <c r="E285" s="17"/>
    </row>
    <row r="286" spans="1:5" ht="15.6">
      <c r="A286" s="9" t="e">
        <f>Spisok!#REF!</f>
        <v>#REF!</v>
      </c>
      <c r="B286" s="8" t="e">
        <f>Spisok!#REF!</f>
        <v>#REF!</v>
      </c>
      <c r="C286" s="8" t="e">
        <f>Spisok!#REF!</f>
        <v>#REF!</v>
      </c>
      <c r="D286" s="8" t="e">
        <f>Spisok!#REF!</f>
        <v>#REF!</v>
      </c>
      <c r="E286" s="17"/>
    </row>
    <row r="287" spans="1:5" ht="15.6">
      <c r="A287" s="9" t="e">
        <f>Spisok!#REF!</f>
        <v>#REF!</v>
      </c>
      <c r="B287" s="8" t="e">
        <f>Spisok!#REF!</f>
        <v>#REF!</v>
      </c>
      <c r="C287" s="8" t="e">
        <f>Spisok!#REF!</f>
        <v>#REF!</v>
      </c>
      <c r="D287" s="8" t="e">
        <f>Spisok!#REF!</f>
        <v>#REF!</v>
      </c>
      <c r="E287" s="17"/>
    </row>
    <row r="288" spans="1:5" ht="15.6">
      <c r="A288" s="9" t="e">
        <f>Spisok!#REF!</f>
        <v>#REF!</v>
      </c>
      <c r="B288" s="8" t="e">
        <f>Spisok!#REF!</f>
        <v>#REF!</v>
      </c>
      <c r="C288" s="8" t="e">
        <f>Spisok!#REF!</f>
        <v>#REF!</v>
      </c>
      <c r="D288" s="8" t="e">
        <f>Spisok!#REF!</f>
        <v>#REF!</v>
      </c>
      <c r="E288" s="17"/>
    </row>
    <row r="289" spans="1:5" ht="15.6">
      <c r="A289" s="9" t="str">
        <f>Spisok!A93</f>
        <v>Kalmane Dita</v>
      </c>
      <c r="B289" s="8">
        <f>Spisok!B93</f>
        <v>0</v>
      </c>
      <c r="C289" s="8">
        <f>Spisok!C93</f>
        <v>0</v>
      </c>
      <c r="D289" s="8" t="str">
        <f>Spisok!D93</f>
        <v>LAT</v>
      </c>
      <c r="E289" s="17"/>
    </row>
    <row r="290" spans="1:5" ht="15.6">
      <c r="A290" s="9" t="e">
        <f>Spisok!#REF!</f>
        <v>#REF!</v>
      </c>
      <c r="B290" s="8" t="e">
        <f>Spisok!#REF!</f>
        <v>#REF!</v>
      </c>
      <c r="C290" s="8" t="e">
        <f>Spisok!#REF!</f>
        <v>#REF!</v>
      </c>
      <c r="D290" s="8" t="e">
        <f>Spisok!#REF!</f>
        <v>#REF!</v>
      </c>
      <c r="E290" s="17"/>
    </row>
    <row r="291" spans="1:5" ht="15.6">
      <c r="A291" s="9" t="e">
        <f>Spisok!#REF!</f>
        <v>#REF!</v>
      </c>
      <c r="B291" s="8" t="e">
        <f>Spisok!#REF!</f>
        <v>#REF!</v>
      </c>
      <c r="C291" s="8" t="e">
        <f>Spisok!#REF!</f>
        <v>#REF!</v>
      </c>
      <c r="D291" s="8" t="e">
        <f>Spisok!#REF!</f>
        <v>#REF!</v>
      </c>
      <c r="E291" s="17"/>
    </row>
    <row r="292" spans="1:5" ht="15.6">
      <c r="A292" s="9" t="str">
        <f>Spisok!A94</f>
        <v>Kalnina Guna</v>
      </c>
      <c r="B292" s="8">
        <f>Spisok!B94</f>
        <v>0</v>
      </c>
      <c r="C292" s="8">
        <f>Spisok!C94</f>
        <v>0</v>
      </c>
      <c r="D292" s="8" t="str">
        <f>Spisok!D94</f>
        <v>LAT</v>
      </c>
      <c r="E292" s="17"/>
    </row>
    <row r="293" spans="1:5" ht="15.6">
      <c r="A293" s="9" t="e">
        <f>Spisok!#REF!</f>
        <v>#REF!</v>
      </c>
      <c r="B293" s="8" t="e">
        <f>Spisok!#REF!</f>
        <v>#REF!</v>
      </c>
      <c r="C293" s="8" t="e">
        <f>Spisok!#REF!</f>
        <v>#REF!</v>
      </c>
      <c r="D293" s="8" t="e">
        <f>Spisok!#REF!</f>
        <v>#REF!</v>
      </c>
      <c r="E293" s="17"/>
    </row>
    <row r="294" spans="1:5" ht="15.6">
      <c r="A294" s="9" t="e">
        <f>Spisok!#REF!</f>
        <v>#REF!</v>
      </c>
      <c r="B294" s="8" t="e">
        <f>Spisok!#REF!</f>
        <v>#REF!</v>
      </c>
      <c r="C294" s="8" t="e">
        <f>Spisok!#REF!</f>
        <v>#REF!</v>
      </c>
      <c r="D294" s="8" t="e">
        <f>Spisok!#REF!</f>
        <v>#REF!</v>
      </c>
      <c r="E294" s="17"/>
    </row>
    <row r="295" spans="1:5" ht="15.6">
      <c r="A295" s="9" t="e">
        <f>Spisok!#REF!</f>
        <v>#REF!</v>
      </c>
      <c r="B295" s="8" t="e">
        <f>Spisok!#REF!</f>
        <v>#REF!</v>
      </c>
      <c r="C295" s="8" t="e">
        <f>Spisok!#REF!</f>
        <v>#REF!</v>
      </c>
      <c r="D295" s="8" t="e">
        <f>Spisok!#REF!</f>
        <v>#REF!</v>
      </c>
      <c r="E295" s="17"/>
    </row>
    <row r="296" spans="1:5" ht="15.6">
      <c r="A296" s="9" t="str">
        <f>Spisok!A95</f>
        <v>Kalnina Taube Pegija</v>
      </c>
      <c r="B296" s="8">
        <f>Spisok!B95</f>
        <v>0</v>
      </c>
      <c r="C296" s="8">
        <f>Spisok!C95</f>
        <v>4</v>
      </c>
      <c r="D296" s="8" t="str">
        <f>Spisok!D95</f>
        <v>USA</v>
      </c>
      <c r="E296" s="17"/>
    </row>
    <row r="297" spans="1:5" ht="15.6">
      <c r="A297" s="9" t="e">
        <f>Spisok!#REF!</f>
        <v>#REF!</v>
      </c>
      <c r="B297" s="8" t="e">
        <f>Spisok!#REF!</f>
        <v>#REF!</v>
      </c>
      <c r="C297" s="8" t="e">
        <f>Spisok!#REF!</f>
        <v>#REF!</v>
      </c>
      <c r="D297" s="8" t="e">
        <f>Spisok!#REF!</f>
        <v>#REF!</v>
      </c>
      <c r="E297" s="17"/>
    </row>
    <row r="298" spans="1:5" ht="15.6">
      <c r="A298" s="9" t="str">
        <f>Spisok!A96</f>
        <v>Kaminskaya Anastasiya</v>
      </c>
      <c r="B298" s="8" t="str">
        <f>Spisok!B96</f>
        <v>IM</v>
      </c>
      <c r="C298" s="8" t="str">
        <f>Spisok!C96</f>
        <v>NM</v>
      </c>
      <c r="D298" s="8" t="str">
        <f>Spisok!D96</f>
        <v>UKR</v>
      </c>
      <c r="E298" s="17"/>
    </row>
    <row r="299" spans="1:5" ht="15.6">
      <c r="A299" s="9" t="e">
        <f>Spisok!#REF!</f>
        <v>#REF!</v>
      </c>
      <c r="B299" s="8" t="e">
        <f>Spisok!#REF!</f>
        <v>#REF!</v>
      </c>
      <c r="C299" s="8" t="e">
        <f>Spisok!#REF!</f>
        <v>#REF!</v>
      </c>
      <c r="D299" s="8" t="e">
        <f>Spisok!#REF!</f>
        <v>#REF!</v>
      </c>
      <c r="E299" s="17"/>
    </row>
    <row r="300" spans="1:5" ht="15.6">
      <c r="A300" s="9" t="e">
        <f>Spisok!#REF!</f>
        <v>#REF!</v>
      </c>
      <c r="B300" s="8" t="e">
        <f>Spisok!#REF!</f>
        <v>#REF!</v>
      </c>
      <c r="C300" s="8" t="e">
        <f>Spisok!#REF!</f>
        <v>#REF!</v>
      </c>
      <c r="D300" s="8" t="e">
        <f>Spisok!#REF!</f>
        <v>#REF!</v>
      </c>
      <c r="E300" s="17"/>
    </row>
    <row r="301" spans="1:5" ht="15.6">
      <c r="A301" s="9" t="str">
        <f>Spisok!A97</f>
        <v>Kasevali Airiin</v>
      </c>
      <c r="B301" s="8">
        <f>Spisok!B97</f>
        <v>0</v>
      </c>
      <c r="C301" s="8">
        <f>Spisok!C97</f>
        <v>0</v>
      </c>
      <c r="D301" s="8" t="str">
        <f>Spisok!D97</f>
        <v>LAT</v>
      </c>
      <c r="E301" s="17"/>
    </row>
    <row r="302" spans="1:5" ht="15.6">
      <c r="A302" s="9" t="str">
        <f>Spisok!A98</f>
        <v>Kats Ilana</v>
      </c>
      <c r="B302" s="8">
        <f>Spisok!B98</f>
        <v>0</v>
      </c>
      <c r="C302" s="8">
        <f>Spisok!C98</f>
        <v>0</v>
      </c>
      <c r="D302" s="8" t="str">
        <f>Spisok!D98</f>
        <v>USA</v>
      </c>
      <c r="E302" s="17"/>
    </row>
    <row r="303" spans="1:5" ht="15.6">
      <c r="A303" s="9" t="str">
        <f>Spisok!A99</f>
        <v>Kelle Megija</v>
      </c>
      <c r="B303" s="8" t="str">
        <f>Spisok!B99</f>
        <v>IM</v>
      </c>
      <c r="C303" s="8">
        <f>Spisok!C99</f>
        <v>0</v>
      </c>
      <c r="D303" s="8" t="str">
        <f>Spisok!D99</f>
        <v>LAT</v>
      </c>
      <c r="E303" s="17"/>
    </row>
    <row r="304" spans="1:5" ht="15.6">
      <c r="A304" s="9" t="e">
        <f>Spisok!#REF!</f>
        <v>#REF!</v>
      </c>
      <c r="B304" s="8" t="e">
        <f>Spisok!#REF!</f>
        <v>#REF!</v>
      </c>
      <c r="C304" s="8" t="e">
        <f>Spisok!#REF!</f>
        <v>#REF!</v>
      </c>
      <c r="D304" s="8" t="e">
        <f>Spisok!#REF!</f>
        <v>#REF!</v>
      </c>
      <c r="E304" s="17"/>
    </row>
    <row r="305" spans="1:5" ht="15.6">
      <c r="A305" s="9" t="e">
        <f>Spisok!#REF!</f>
        <v>#REF!</v>
      </c>
      <c r="B305" s="8" t="e">
        <f>Spisok!#REF!</f>
        <v>#REF!</v>
      </c>
      <c r="C305" s="8" t="e">
        <f>Spisok!#REF!</f>
        <v>#REF!</v>
      </c>
      <c r="D305" s="8" t="e">
        <f>Spisok!#REF!</f>
        <v>#REF!</v>
      </c>
      <c r="E305" s="17"/>
    </row>
    <row r="306" spans="1:5" ht="15.6">
      <c r="A306" s="9" t="str">
        <f>Spisok!A100</f>
        <v>Kemere Karina</v>
      </c>
      <c r="B306" s="8" t="str">
        <f>Spisok!B100</f>
        <v>IM</v>
      </c>
      <c r="C306" s="8">
        <f>Spisok!C100</f>
        <v>0</v>
      </c>
      <c r="D306" s="8" t="str">
        <f>Spisok!D100</f>
        <v>LAT</v>
      </c>
      <c r="E306" s="17"/>
    </row>
    <row r="307" spans="1:5" ht="15.6">
      <c r="A307" s="9" t="e">
        <f>Spisok!#REF!</f>
        <v>#REF!</v>
      </c>
      <c r="B307" s="8" t="e">
        <f>Spisok!#REF!</f>
        <v>#REF!</v>
      </c>
      <c r="C307" s="8" t="e">
        <f>Spisok!#REF!</f>
        <v>#REF!</v>
      </c>
      <c r="D307" s="8" t="e">
        <f>Spisok!#REF!</f>
        <v>#REF!</v>
      </c>
      <c r="E307" s="17"/>
    </row>
    <row r="308" spans="1:5" ht="15.6">
      <c r="A308" s="9" t="str">
        <f>Spisok!A101</f>
        <v>Kesenfelde Janina</v>
      </c>
      <c r="B308" s="8" t="str">
        <f>Spisok!B101</f>
        <v>IGM</v>
      </c>
      <c r="C308" s="8" t="str">
        <f>Spisok!C101</f>
        <v>GM</v>
      </c>
      <c r="D308" s="8" t="str">
        <f>Spisok!D101</f>
        <v>LAT</v>
      </c>
      <c r="E308" s="17"/>
    </row>
    <row r="309" spans="1:5" ht="15.6">
      <c r="A309" s="9" t="e">
        <f>Spisok!#REF!</f>
        <v>#REF!</v>
      </c>
      <c r="B309" s="8" t="e">
        <f>Spisok!#REF!</f>
        <v>#REF!</v>
      </c>
      <c r="C309" s="8" t="e">
        <f>Spisok!#REF!</f>
        <v>#REF!</v>
      </c>
      <c r="D309" s="8" t="e">
        <f>Spisok!#REF!</f>
        <v>#REF!</v>
      </c>
      <c r="E309" s="17"/>
    </row>
    <row r="310" spans="1:5" ht="15.6">
      <c r="A310" s="9" t="e">
        <f>Spisok!#REF!</f>
        <v>#REF!</v>
      </c>
      <c r="B310" s="8" t="e">
        <f>Spisok!#REF!</f>
        <v>#REF!</v>
      </c>
      <c r="C310" s="8" t="e">
        <f>Spisok!#REF!</f>
        <v>#REF!</v>
      </c>
      <c r="D310" s="8" t="e">
        <f>Spisok!#REF!</f>
        <v>#REF!</v>
      </c>
      <c r="E310" s="17"/>
    </row>
    <row r="311" spans="1:5" ht="15.6">
      <c r="A311" s="9" t="str">
        <f>Spisok!A102</f>
        <v>Khan Zane</v>
      </c>
      <c r="B311" s="8">
        <f>Spisok!B102</f>
        <v>0</v>
      </c>
      <c r="C311" s="8">
        <f>Spisok!C102</f>
        <v>4</v>
      </c>
      <c r="D311" s="8" t="str">
        <f>Spisok!D102</f>
        <v>USA</v>
      </c>
      <c r="E311" s="17"/>
    </row>
    <row r="312" spans="1:5" ht="15.6">
      <c r="A312" s="9" t="e">
        <f>Spisok!#REF!</f>
        <v>#REF!</v>
      </c>
      <c r="B312" s="8" t="e">
        <f>Spisok!#REF!</f>
        <v>#REF!</v>
      </c>
      <c r="C312" s="8" t="e">
        <f>Spisok!#REF!</f>
        <v>#REF!</v>
      </c>
      <c r="D312" s="8" t="e">
        <f>Spisok!#REF!</f>
        <v>#REF!</v>
      </c>
      <c r="E312" s="17"/>
    </row>
    <row r="313" spans="1:5" ht="15.6">
      <c r="A313" s="9" t="e">
        <f>Spisok!#REF!</f>
        <v>#REF!</v>
      </c>
      <c r="B313" s="8" t="e">
        <f>Spisok!#REF!</f>
        <v>#REF!</v>
      </c>
      <c r="C313" s="8" t="e">
        <f>Spisok!#REF!</f>
        <v>#REF!</v>
      </c>
      <c r="D313" s="8" t="e">
        <f>Spisok!#REF!</f>
        <v>#REF!</v>
      </c>
      <c r="E313" s="17"/>
    </row>
    <row r="314" spans="1:5" ht="15.6">
      <c r="A314" s="9" t="str">
        <f>Spisok!A103</f>
        <v>Khasanova Irina</v>
      </c>
      <c r="B314" s="8">
        <f>Spisok!B103</f>
        <v>0</v>
      </c>
      <c r="C314" s="8">
        <f>Spisok!C103</f>
        <v>0</v>
      </c>
      <c r="D314" s="8" t="str">
        <f>Spisok!D103</f>
        <v>RUS</v>
      </c>
      <c r="E314" s="17"/>
    </row>
    <row r="315" spans="1:5" ht="15.6">
      <c r="A315" s="9" t="str">
        <f>Spisok!A104</f>
        <v>Khrulkova Valentina</v>
      </c>
      <c r="B315" s="8">
        <f>Spisok!B104</f>
        <v>0</v>
      </c>
      <c r="C315" s="8">
        <f>Spisok!C104</f>
        <v>0</v>
      </c>
      <c r="D315" s="8" t="str">
        <f>Spisok!D104</f>
        <v>RUS</v>
      </c>
      <c r="E315" s="17"/>
    </row>
    <row r="316" spans="1:5" ht="15.6">
      <c r="A316" s="9" t="e">
        <f>Spisok!#REF!</f>
        <v>#REF!</v>
      </c>
      <c r="B316" s="8" t="e">
        <f>Spisok!#REF!</f>
        <v>#REF!</v>
      </c>
      <c r="C316" s="8" t="e">
        <f>Spisok!#REF!</f>
        <v>#REF!</v>
      </c>
      <c r="D316" s="8" t="e">
        <f>Spisok!#REF!</f>
        <v>#REF!</v>
      </c>
      <c r="E316" s="17"/>
    </row>
    <row r="317" spans="1:5" ht="15.6">
      <c r="A317" s="9" t="e">
        <f>Spisok!#REF!</f>
        <v>#REF!</v>
      </c>
      <c r="B317" s="8" t="e">
        <f>Spisok!#REF!</f>
        <v>#REF!</v>
      </c>
      <c r="C317" s="8" t="e">
        <f>Spisok!#REF!</f>
        <v>#REF!</v>
      </c>
      <c r="D317" s="8" t="e">
        <f>Spisok!#REF!</f>
        <v>#REF!</v>
      </c>
      <c r="E317" s="17"/>
    </row>
    <row r="318" spans="1:5" ht="15.6">
      <c r="A318" s="9" t="e">
        <f>Spisok!#REF!</f>
        <v>#REF!</v>
      </c>
      <c r="B318" s="8" t="e">
        <f>Spisok!#REF!</f>
        <v>#REF!</v>
      </c>
      <c r="C318" s="8" t="e">
        <f>Spisok!#REF!</f>
        <v>#REF!</v>
      </c>
      <c r="D318" s="8" t="e">
        <f>Spisok!#REF!</f>
        <v>#REF!</v>
      </c>
      <c r="E318" s="17"/>
    </row>
    <row r="319" spans="1:5" ht="15.6">
      <c r="A319" s="9" t="str">
        <f>Spisok!A105</f>
        <v>Klimask Lille</v>
      </c>
      <c r="B319" s="8">
        <f>Spisok!B105</f>
        <v>0</v>
      </c>
      <c r="C319" s="8">
        <f>Spisok!C105</f>
        <v>2</v>
      </c>
      <c r="D319" s="8" t="str">
        <f>Spisok!D105</f>
        <v>EST</v>
      </c>
      <c r="E319" s="17"/>
    </row>
    <row r="320" spans="1:5" ht="15.6">
      <c r="A320" s="9" t="str">
        <f>Spisok!A106</f>
        <v>Klykina Alena</v>
      </c>
      <c r="B320" s="8">
        <f>Spisok!B106</f>
        <v>0</v>
      </c>
      <c r="C320" s="8">
        <f>Spisok!C106</f>
        <v>1</v>
      </c>
      <c r="D320" s="8" t="str">
        <f>Spisok!D106</f>
        <v>BLR</v>
      </c>
      <c r="E320" s="17"/>
    </row>
    <row r="321" spans="1:5" ht="15.6">
      <c r="A321" s="9" t="e">
        <f>Spisok!#REF!</f>
        <v>#REF!</v>
      </c>
      <c r="B321" s="8" t="e">
        <f>Spisok!#REF!</f>
        <v>#REF!</v>
      </c>
      <c r="C321" s="8" t="e">
        <f>Spisok!#REF!</f>
        <v>#REF!</v>
      </c>
      <c r="D321" s="8" t="e">
        <f>Spisok!#REF!</f>
        <v>#REF!</v>
      </c>
      <c r="E321" s="17"/>
    </row>
    <row r="322" spans="1:5" ht="15.6">
      <c r="A322" s="9" t="e">
        <f>Spisok!#REF!</f>
        <v>#REF!</v>
      </c>
      <c r="B322" s="8" t="e">
        <f>Spisok!#REF!</f>
        <v>#REF!</v>
      </c>
      <c r="C322" s="8" t="e">
        <f>Spisok!#REF!</f>
        <v>#REF!</v>
      </c>
      <c r="D322" s="8" t="e">
        <f>Spisok!#REF!</f>
        <v>#REF!</v>
      </c>
      <c r="E322" s="17"/>
    </row>
    <row r="323" spans="1:5" ht="15.6">
      <c r="A323" s="9" t="e">
        <f>Spisok!#REF!</f>
        <v>#REF!</v>
      </c>
      <c r="B323" s="8" t="e">
        <f>Spisok!#REF!</f>
        <v>#REF!</v>
      </c>
      <c r="C323" s="8" t="e">
        <f>Spisok!#REF!</f>
        <v>#REF!</v>
      </c>
      <c r="D323" s="8" t="e">
        <f>Spisok!#REF!</f>
        <v>#REF!</v>
      </c>
      <c r="E323" s="17"/>
    </row>
    <row r="324" spans="1:5" ht="15.6">
      <c r="A324" s="9" t="e">
        <f>Spisok!#REF!</f>
        <v>#REF!</v>
      </c>
      <c r="B324" s="8" t="e">
        <f>Spisok!#REF!</f>
        <v>#REF!</v>
      </c>
      <c r="C324" s="8" t="e">
        <f>Spisok!#REF!</f>
        <v>#REF!</v>
      </c>
      <c r="D324" s="8" t="e">
        <f>Spisok!#REF!</f>
        <v>#REF!</v>
      </c>
      <c r="E324" s="17"/>
    </row>
    <row r="325" spans="1:5" ht="15.6">
      <c r="A325" s="9" t="e">
        <f>Spisok!#REF!</f>
        <v>#REF!</v>
      </c>
      <c r="B325" s="8" t="e">
        <f>Spisok!#REF!</f>
        <v>#REF!</v>
      </c>
      <c r="C325" s="8" t="e">
        <f>Spisok!#REF!</f>
        <v>#REF!</v>
      </c>
      <c r="D325" s="8" t="e">
        <f>Spisok!#REF!</f>
        <v>#REF!</v>
      </c>
      <c r="E325" s="17"/>
    </row>
    <row r="326" spans="1:5" ht="15.6">
      <c r="A326" s="9" t="e">
        <f>Spisok!#REF!</f>
        <v>#REF!</v>
      </c>
      <c r="B326" s="8" t="e">
        <f>Spisok!#REF!</f>
        <v>#REF!</v>
      </c>
      <c r="C326" s="8" t="e">
        <f>Spisok!#REF!</f>
        <v>#REF!</v>
      </c>
      <c r="D326" s="8" t="e">
        <f>Spisok!#REF!</f>
        <v>#REF!</v>
      </c>
      <c r="E326" s="17"/>
    </row>
    <row r="327" spans="1:5" ht="15.6">
      <c r="A327" s="9" t="str">
        <f>Spisok!A107</f>
        <v>Kochieva Angela</v>
      </c>
      <c r="B327" s="8">
        <f>Spisok!B107</f>
        <v>0</v>
      </c>
      <c r="C327" s="8">
        <f>Spisok!C107</f>
        <v>0</v>
      </c>
      <c r="D327" s="8" t="str">
        <f>Spisok!D107</f>
        <v>USA</v>
      </c>
      <c r="E327" s="17"/>
    </row>
    <row r="328" spans="1:5" ht="15.6">
      <c r="A328" s="9" t="e">
        <f>Spisok!#REF!</f>
        <v>#REF!</v>
      </c>
      <c r="B328" s="8" t="e">
        <f>Spisok!#REF!</f>
        <v>#REF!</v>
      </c>
      <c r="C328" s="8" t="e">
        <f>Spisok!#REF!</f>
        <v>#REF!</v>
      </c>
      <c r="D328" s="8" t="e">
        <f>Spisok!#REF!</f>
        <v>#REF!</v>
      </c>
      <c r="E328" s="17"/>
    </row>
    <row r="329" spans="1:5" ht="15.6">
      <c r="A329" s="9" t="e">
        <f>Spisok!#REF!</f>
        <v>#REF!</v>
      </c>
      <c r="B329" s="8" t="e">
        <f>Spisok!#REF!</f>
        <v>#REF!</v>
      </c>
      <c r="C329" s="8" t="e">
        <f>Spisok!#REF!</f>
        <v>#REF!</v>
      </c>
      <c r="D329" s="8" t="e">
        <f>Spisok!#REF!</f>
        <v>#REF!</v>
      </c>
      <c r="E329" s="17"/>
    </row>
    <row r="330" spans="1:5" ht="15.6">
      <c r="A330" s="9" t="e">
        <f>Spisok!#REF!</f>
        <v>#REF!</v>
      </c>
      <c r="B330" s="8" t="e">
        <f>Spisok!#REF!</f>
        <v>#REF!</v>
      </c>
      <c r="C330" s="8" t="e">
        <f>Spisok!#REF!</f>
        <v>#REF!</v>
      </c>
      <c r="D330" s="8" t="e">
        <f>Spisok!#REF!</f>
        <v>#REF!</v>
      </c>
      <c r="E330" s="17"/>
    </row>
    <row r="331" spans="1:5" ht="15.6">
      <c r="A331" s="9" t="e">
        <f>Spisok!#REF!</f>
        <v>#REF!</v>
      </c>
      <c r="B331" s="8" t="e">
        <f>Spisok!#REF!</f>
        <v>#REF!</v>
      </c>
      <c r="C331" s="8" t="e">
        <f>Spisok!#REF!</f>
        <v>#REF!</v>
      </c>
      <c r="D331" s="8" t="e">
        <f>Spisok!#REF!</f>
        <v>#REF!</v>
      </c>
      <c r="E331" s="17"/>
    </row>
    <row r="332" spans="1:5" ht="15.6">
      <c r="A332" s="9" t="e">
        <f>Spisok!#REF!</f>
        <v>#REF!</v>
      </c>
      <c r="B332" s="8" t="e">
        <f>Spisok!#REF!</f>
        <v>#REF!</v>
      </c>
      <c r="C332" s="8" t="e">
        <f>Spisok!#REF!</f>
        <v>#REF!</v>
      </c>
      <c r="D332" s="8" t="e">
        <f>Spisok!#REF!</f>
        <v>#REF!</v>
      </c>
      <c r="E332" s="17"/>
    </row>
    <row r="333" spans="1:5" ht="15.6">
      <c r="A333" s="9" t="e">
        <f>Spisok!#REF!</f>
        <v>#REF!</v>
      </c>
      <c r="B333" s="8" t="e">
        <f>Spisok!#REF!</f>
        <v>#REF!</v>
      </c>
      <c r="C333" s="8" t="e">
        <f>Spisok!#REF!</f>
        <v>#REF!</v>
      </c>
      <c r="D333" s="8" t="e">
        <f>Spisok!#REF!</f>
        <v>#REF!</v>
      </c>
      <c r="E333" s="17"/>
    </row>
    <row r="334" spans="1:5" ht="15.6">
      <c r="A334" s="9" t="e">
        <f>Spisok!#REF!</f>
        <v>#REF!</v>
      </c>
      <c r="B334" s="8" t="e">
        <f>Spisok!#REF!</f>
        <v>#REF!</v>
      </c>
      <c r="C334" s="8" t="e">
        <f>Spisok!#REF!</f>
        <v>#REF!</v>
      </c>
      <c r="D334" s="8" t="e">
        <f>Spisok!#REF!</f>
        <v>#REF!</v>
      </c>
      <c r="E334" s="17"/>
    </row>
    <row r="335" spans="1:5" ht="15.6">
      <c r="A335" s="9" t="e">
        <f>Spisok!#REF!</f>
        <v>#REF!</v>
      </c>
      <c r="B335" s="8" t="e">
        <f>Spisok!#REF!</f>
        <v>#REF!</v>
      </c>
      <c r="C335" s="8" t="e">
        <f>Spisok!#REF!</f>
        <v>#REF!</v>
      </c>
      <c r="D335" s="8" t="e">
        <f>Spisok!#REF!</f>
        <v>#REF!</v>
      </c>
      <c r="E335" s="17"/>
    </row>
    <row r="336" spans="1:5" ht="15.6">
      <c r="A336" s="9" t="str">
        <f>Spisok!A108</f>
        <v>Kojalovicha Ilona</v>
      </c>
      <c r="B336" s="8">
        <f>Spisok!B108</f>
        <v>0</v>
      </c>
      <c r="C336" s="8">
        <f>Spisok!C108</f>
        <v>0</v>
      </c>
      <c r="D336" s="8" t="str">
        <f>Spisok!D108</f>
        <v>USA</v>
      </c>
      <c r="E336" s="17"/>
    </row>
    <row r="337" spans="1:5" ht="15.6">
      <c r="A337" s="9" t="e">
        <f>Spisok!#REF!</f>
        <v>#REF!</v>
      </c>
      <c r="B337" s="8" t="e">
        <f>Spisok!#REF!</f>
        <v>#REF!</v>
      </c>
      <c r="C337" s="8" t="e">
        <f>Spisok!#REF!</f>
        <v>#REF!</v>
      </c>
      <c r="D337" s="8" t="e">
        <f>Spisok!#REF!</f>
        <v>#REF!</v>
      </c>
      <c r="E337" s="17"/>
    </row>
    <row r="338" spans="1:5" ht="15.6">
      <c r="A338" s="9" t="str">
        <f>Spisok!A109</f>
        <v>Kore Ingeliina</v>
      </c>
      <c r="B338" s="8">
        <f>Spisok!B109</f>
        <v>0</v>
      </c>
      <c r="C338" s="8">
        <f>Spisok!C109</f>
        <v>0</v>
      </c>
      <c r="D338" s="8" t="str">
        <f>Spisok!D109</f>
        <v>EST</v>
      </c>
      <c r="E338" s="17"/>
    </row>
    <row r="339" spans="1:5" ht="15.6">
      <c r="A339" s="9" t="e">
        <f>Spisok!#REF!</f>
        <v>#REF!</v>
      </c>
      <c r="B339" s="8" t="e">
        <f>Spisok!#REF!</f>
        <v>#REF!</v>
      </c>
      <c r="C339" s="8" t="e">
        <f>Spisok!#REF!</f>
        <v>#REF!</v>
      </c>
      <c r="D339" s="8" t="e">
        <f>Spisok!#REF!</f>
        <v>#REF!</v>
      </c>
      <c r="E339" s="17"/>
    </row>
    <row r="340" spans="1:5" ht="15.6">
      <c r="A340" s="9" t="e">
        <f>Spisok!#REF!</f>
        <v>#REF!</v>
      </c>
      <c r="B340" s="8" t="e">
        <f>Spisok!#REF!</f>
        <v>#REF!</v>
      </c>
      <c r="C340" s="8" t="e">
        <f>Spisok!#REF!</f>
        <v>#REF!</v>
      </c>
      <c r="D340" s="8" t="e">
        <f>Spisok!#REF!</f>
        <v>#REF!</v>
      </c>
      <c r="E340" s="17"/>
    </row>
    <row r="341" spans="1:5" ht="15.6">
      <c r="A341" s="9" t="e">
        <f>Spisok!#REF!</f>
        <v>#REF!</v>
      </c>
      <c r="B341" s="8" t="e">
        <f>Spisok!#REF!</f>
        <v>#REF!</v>
      </c>
      <c r="C341" s="8" t="e">
        <f>Spisok!#REF!</f>
        <v>#REF!</v>
      </c>
      <c r="D341" s="8" t="e">
        <f>Spisok!#REF!</f>
        <v>#REF!</v>
      </c>
      <c r="E341" s="17"/>
    </row>
    <row r="342" spans="1:5" ht="15.6">
      <c r="A342" s="9" t="e">
        <f>Spisok!#REF!</f>
        <v>#REF!</v>
      </c>
      <c r="B342" s="8" t="e">
        <f>Spisok!#REF!</f>
        <v>#REF!</v>
      </c>
      <c r="C342" s="8" t="e">
        <f>Spisok!#REF!</f>
        <v>#REF!</v>
      </c>
      <c r="D342" s="8" t="e">
        <f>Spisok!#REF!</f>
        <v>#REF!</v>
      </c>
      <c r="E342" s="17"/>
    </row>
    <row r="343" spans="1:5" ht="15.6">
      <c r="A343" s="9" t="e">
        <f>Spisok!#REF!</f>
        <v>#REF!</v>
      </c>
      <c r="B343" s="8" t="e">
        <f>Spisok!#REF!</f>
        <v>#REF!</v>
      </c>
      <c r="C343" s="8" t="e">
        <f>Spisok!#REF!</f>
        <v>#REF!</v>
      </c>
      <c r="D343" s="8" t="e">
        <f>Spisok!#REF!</f>
        <v>#REF!</v>
      </c>
      <c r="E343" s="17"/>
    </row>
    <row r="344" spans="1:5" ht="15.6">
      <c r="A344" s="9" t="str">
        <f>Spisok!A110</f>
        <v>Kovalonoka Jelena</v>
      </c>
      <c r="B344" s="8">
        <f>Spisok!B110</f>
        <v>0</v>
      </c>
      <c r="C344" s="8">
        <f>Spisok!C110</f>
        <v>0</v>
      </c>
      <c r="D344" s="8" t="str">
        <f>Spisok!D110</f>
        <v>POL</v>
      </c>
      <c r="E344" s="17"/>
    </row>
    <row r="345" spans="1:5" ht="15.6">
      <c r="A345" s="9" t="e">
        <f>Spisok!#REF!</f>
        <v>#REF!</v>
      </c>
      <c r="B345" s="8" t="e">
        <f>Spisok!#REF!</f>
        <v>#REF!</v>
      </c>
      <c r="C345" s="8" t="e">
        <f>Spisok!#REF!</f>
        <v>#REF!</v>
      </c>
      <c r="D345" s="8" t="e">
        <f>Spisok!#REF!</f>
        <v>#REF!</v>
      </c>
      <c r="E345" s="17"/>
    </row>
    <row r="346" spans="1:5" ht="15.6">
      <c r="A346" s="9" t="e">
        <f>Spisok!#REF!</f>
        <v>#REF!</v>
      </c>
      <c r="B346" s="8" t="e">
        <f>Spisok!#REF!</f>
        <v>#REF!</v>
      </c>
      <c r="C346" s="8" t="e">
        <f>Spisok!#REF!</f>
        <v>#REF!</v>
      </c>
      <c r="D346" s="8" t="e">
        <f>Spisok!#REF!</f>
        <v>#REF!</v>
      </c>
      <c r="E346" s="17"/>
    </row>
    <row r="347" spans="1:5" ht="15.6">
      <c r="A347" s="9" t="str">
        <f>Spisok!A111</f>
        <v>Kozlova Natalia</v>
      </c>
      <c r="B347" s="8">
        <f>Spisok!B111</f>
        <v>0</v>
      </c>
      <c r="C347" s="8">
        <f>Spisok!C111</f>
        <v>0</v>
      </c>
      <c r="D347" s="8" t="str">
        <f>Spisok!D111</f>
        <v>RUS</v>
      </c>
      <c r="E347" s="17"/>
    </row>
    <row r="348" spans="1:5" ht="15.6">
      <c r="A348" s="9" t="e">
        <f>Spisok!#REF!</f>
        <v>#REF!</v>
      </c>
      <c r="B348" s="8" t="e">
        <f>Spisok!#REF!</f>
        <v>#REF!</v>
      </c>
      <c r="C348" s="8" t="e">
        <f>Spisok!#REF!</f>
        <v>#REF!</v>
      </c>
      <c r="D348" s="8" t="e">
        <f>Spisok!#REF!</f>
        <v>#REF!</v>
      </c>
      <c r="E348" s="17"/>
    </row>
    <row r="349" spans="1:5" ht="15.6">
      <c r="A349" s="9" t="str">
        <f>Spisok!A112</f>
        <v xml:space="preserve">Krapp Solvita </v>
      </c>
      <c r="B349" s="8">
        <f>Spisok!B112</f>
        <v>0</v>
      </c>
      <c r="C349" s="8">
        <f>Spisok!C112</f>
        <v>4</v>
      </c>
      <c r="D349" s="8" t="str">
        <f>Spisok!D112</f>
        <v>GER</v>
      </c>
      <c r="E349" s="17"/>
    </row>
    <row r="350" spans="1:5" ht="15.6">
      <c r="A350" s="9" t="str">
        <f>Spisok!A113</f>
        <v>Krastina Liana</v>
      </c>
      <c r="B350" s="8" t="str">
        <f>Spisok!B113</f>
        <v>IGM</v>
      </c>
      <c r="C350" s="8" t="str">
        <f>Spisok!C113</f>
        <v>NM</v>
      </c>
      <c r="D350" s="8" t="str">
        <f>Spisok!D113</f>
        <v>LAT</v>
      </c>
      <c r="E350" s="17"/>
    </row>
    <row r="351" spans="1:5" ht="15.6">
      <c r="A351" s="9" t="e">
        <f>Spisok!#REF!</f>
        <v>#REF!</v>
      </c>
      <c r="B351" s="8" t="e">
        <f>Spisok!#REF!</f>
        <v>#REF!</v>
      </c>
      <c r="C351" s="8" t="e">
        <f>Spisok!#REF!</f>
        <v>#REF!</v>
      </c>
      <c r="D351" s="8" t="e">
        <f>Spisok!#REF!</f>
        <v>#REF!</v>
      </c>
      <c r="E351" s="17"/>
    </row>
    <row r="352" spans="1:5" ht="15.6">
      <c r="A352" s="9" t="e">
        <f>Spisok!#REF!</f>
        <v>#REF!</v>
      </c>
      <c r="B352" s="8" t="e">
        <f>Spisok!#REF!</f>
        <v>#REF!</v>
      </c>
      <c r="C352" s="8" t="e">
        <f>Spisok!#REF!</f>
        <v>#REF!</v>
      </c>
      <c r="D352" s="8" t="e">
        <f>Spisok!#REF!</f>
        <v>#REF!</v>
      </c>
      <c r="E352" s="17"/>
    </row>
    <row r="353" spans="1:5" ht="15.6">
      <c r="A353" s="9" t="e">
        <f>Spisok!#REF!</f>
        <v>#REF!</v>
      </c>
      <c r="B353" s="8" t="e">
        <f>Spisok!#REF!</f>
        <v>#REF!</v>
      </c>
      <c r="C353" s="8" t="e">
        <f>Spisok!#REF!</f>
        <v>#REF!</v>
      </c>
      <c r="D353" s="8" t="e">
        <f>Spisok!#REF!</f>
        <v>#REF!</v>
      </c>
      <c r="E353" s="17"/>
    </row>
    <row r="354" spans="1:5" ht="15.6">
      <c r="A354" s="9" t="e">
        <f>Spisok!#REF!</f>
        <v>#REF!</v>
      </c>
      <c r="B354" s="8" t="e">
        <f>Spisok!#REF!</f>
        <v>#REF!</v>
      </c>
      <c r="C354" s="8" t="e">
        <f>Spisok!#REF!</f>
        <v>#REF!</v>
      </c>
      <c r="D354" s="8" t="e">
        <f>Spisok!#REF!</f>
        <v>#REF!</v>
      </c>
      <c r="E354" s="17"/>
    </row>
    <row r="355" spans="1:5" ht="15.6">
      <c r="A355" s="9" t="str">
        <f>Spisok!A114</f>
        <v>Kraule Dzintra</v>
      </c>
      <c r="B355" s="8" t="str">
        <f>Spisok!B114</f>
        <v>IM</v>
      </c>
      <c r="C355" s="8" t="str">
        <f>Spisok!C114</f>
        <v>GM</v>
      </c>
      <c r="D355" s="8" t="str">
        <f>Spisok!D114</f>
        <v>LAT</v>
      </c>
      <c r="E355" s="17"/>
    </row>
    <row r="356" spans="1:5" ht="15.6">
      <c r="A356" s="9" t="e">
        <f>Spisok!#REF!</f>
        <v>#REF!</v>
      </c>
      <c r="B356" s="8" t="e">
        <f>Spisok!#REF!</f>
        <v>#REF!</v>
      </c>
      <c r="C356" s="8" t="e">
        <f>Spisok!#REF!</f>
        <v>#REF!</v>
      </c>
      <c r="D356" s="8" t="e">
        <f>Spisok!#REF!</f>
        <v>#REF!</v>
      </c>
      <c r="E356" s="17"/>
    </row>
    <row r="357" spans="1:5" ht="15.6">
      <c r="A357" s="9" t="e">
        <f>Spisok!#REF!</f>
        <v>#REF!</v>
      </c>
      <c r="B357" s="8" t="e">
        <f>Spisok!#REF!</f>
        <v>#REF!</v>
      </c>
      <c r="C357" s="8" t="e">
        <f>Spisok!#REF!</f>
        <v>#REF!</v>
      </c>
      <c r="D357" s="8" t="e">
        <f>Spisok!#REF!</f>
        <v>#REF!</v>
      </c>
      <c r="E357" s="17"/>
    </row>
    <row r="358" spans="1:5" ht="15.6">
      <c r="A358" s="9" t="e">
        <f>Spisok!#REF!</f>
        <v>#REF!</v>
      </c>
      <c r="B358" s="8" t="e">
        <f>Spisok!#REF!</f>
        <v>#REF!</v>
      </c>
      <c r="C358" s="8" t="e">
        <f>Spisok!#REF!</f>
        <v>#REF!</v>
      </c>
      <c r="D358" s="8" t="e">
        <f>Spisok!#REF!</f>
        <v>#REF!</v>
      </c>
      <c r="E358" s="17"/>
    </row>
    <row r="359" spans="1:5" ht="15.6">
      <c r="A359" s="9" t="e">
        <f>Spisok!#REF!</f>
        <v>#REF!</v>
      </c>
      <c r="B359" s="8" t="e">
        <f>Spisok!#REF!</f>
        <v>#REF!</v>
      </c>
      <c r="C359" s="8" t="e">
        <f>Spisok!#REF!</f>
        <v>#REF!</v>
      </c>
      <c r="D359" s="8" t="e">
        <f>Spisok!#REF!</f>
        <v>#REF!</v>
      </c>
      <c r="E359" s="17"/>
    </row>
    <row r="360" spans="1:5" ht="15.6">
      <c r="A360" s="9" t="e">
        <f>Spisok!#REF!</f>
        <v>#REF!</v>
      </c>
      <c r="B360" s="8" t="e">
        <f>Spisok!#REF!</f>
        <v>#REF!</v>
      </c>
      <c r="C360" s="8" t="e">
        <f>Spisok!#REF!</f>
        <v>#REF!</v>
      </c>
      <c r="D360" s="8" t="e">
        <f>Spisok!#REF!</f>
        <v>#REF!</v>
      </c>
      <c r="E360" s="17"/>
    </row>
    <row r="361" spans="1:5" ht="15.6">
      <c r="A361" s="9" t="str">
        <f>Spisok!A115</f>
        <v xml:space="preserve">Kravets Kristina </v>
      </c>
      <c r="B361" s="8">
        <f>Spisok!B115</f>
        <v>0</v>
      </c>
      <c r="C361" s="8">
        <f>Spisok!C115</f>
        <v>4</v>
      </c>
      <c r="D361" s="8" t="str">
        <f>Spisok!D115</f>
        <v>RUS</v>
      </c>
      <c r="E361" s="17"/>
    </row>
    <row r="362" spans="1:5" ht="15.6">
      <c r="A362" s="9" t="str">
        <f>Spisok!A116</f>
        <v>Kriscuka Dina</v>
      </c>
      <c r="B362" s="8" t="str">
        <f>Spisok!B116</f>
        <v>IM</v>
      </c>
      <c r="C362" s="8">
        <f>Spisok!C116</f>
        <v>0</v>
      </c>
      <c r="D362" s="8" t="str">
        <f>Spisok!D116</f>
        <v>LAT</v>
      </c>
      <c r="E362" s="17"/>
    </row>
    <row r="363" spans="1:5" ht="15.6">
      <c r="A363" s="9" t="e">
        <f>Spisok!#REF!</f>
        <v>#REF!</v>
      </c>
      <c r="B363" s="8" t="e">
        <f>Spisok!#REF!</f>
        <v>#REF!</v>
      </c>
      <c r="C363" s="8" t="e">
        <f>Spisok!#REF!</f>
        <v>#REF!</v>
      </c>
      <c r="D363" s="8" t="e">
        <f>Spisok!#REF!</f>
        <v>#REF!</v>
      </c>
      <c r="E363" s="17"/>
    </row>
    <row r="364" spans="1:5" ht="15.6">
      <c r="A364" s="9" t="e">
        <f>Spisok!#REF!</f>
        <v>#REF!</v>
      </c>
      <c r="B364" s="8" t="e">
        <f>Spisok!#REF!</f>
        <v>#REF!</v>
      </c>
      <c r="C364" s="8" t="e">
        <f>Spisok!#REF!</f>
        <v>#REF!</v>
      </c>
      <c r="D364" s="8" t="e">
        <f>Spisok!#REF!</f>
        <v>#REF!</v>
      </c>
      <c r="E364" s="17"/>
    </row>
    <row r="365" spans="1:5" ht="15.6">
      <c r="A365" s="9" t="str">
        <f>Spisok!A117</f>
        <v>Kuts Tatiana</v>
      </c>
      <c r="B365" s="8">
        <f>Spisok!B117</f>
        <v>0</v>
      </c>
      <c r="C365" s="8" t="str">
        <f>Spisok!D117</f>
        <v>RUS</v>
      </c>
      <c r="D365" s="8">
        <f>Spisok!E117</f>
        <v>1214.6123719224829</v>
      </c>
      <c r="E365" s="17"/>
    </row>
    <row r="366" spans="1:5" ht="15.6">
      <c r="A366" s="9" t="e">
        <f>Spisok!#REF!</f>
        <v>#REF!</v>
      </c>
      <c r="B366" s="8" t="e">
        <f>Spisok!#REF!</f>
        <v>#REF!</v>
      </c>
      <c r="C366" s="8" t="e">
        <f>Spisok!#REF!</f>
        <v>#REF!</v>
      </c>
      <c r="D366" s="8" t="e">
        <f>Spisok!#REF!</f>
        <v>#REF!</v>
      </c>
      <c r="E366" s="17"/>
    </row>
    <row r="367" spans="1:5" ht="15.6">
      <c r="A367" s="9" t="e">
        <f>Spisok!#REF!</f>
        <v>#REF!</v>
      </c>
      <c r="B367" s="8" t="e">
        <f>Spisok!#REF!</f>
        <v>#REF!</v>
      </c>
      <c r="C367" s="8" t="e">
        <f>Spisok!#REF!</f>
        <v>#REF!</v>
      </c>
      <c r="D367" s="8" t="e">
        <f>Spisok!#REF!</f>
        <v>#REF!</v>
      </c>
      <c r="E367" s="17"/>
    </row>
    <row r="368" spans="1:5" ht="15.6">
      <c r="A368" s="9" t="e">
        <f>Spisok!#REF!</f>
        <v>#REF!</v>
      </c>
      <c r="B368" s="8" t="e">
        <f>Spisok!#REF!</f>
        <v>#REF!</v>
      </c>
      <c r="C368" s="8" t="e">
        <f>Spisok!#REF!</f>
        <v>#REF!</v>
      </c>
      <c r="D368" s="8" t="e">
        <f>Spisok!#REF!</f>
        <v>#REF!</v>
      </c>
      <c r="E368" s="17"/>
    </row>
    <row r="369" spans="1:5" ht="15.6">
      <c r="A369" s="9" t="e">
        <f>Spisok!#REF!</f>
        <v>#REF!</v>
      </c>
      <c r="B369" s="8" t="e">
        <f>Spisok!#REF!</f>
        <v>#REF!</v>
      </c>
      <c r="C369" s="8" t="e">
        <f>Spisok!#REF!</f>
        <v>#REF!</v>
      </c>
      <c r="D369" s="8" t="e">
        <f>Spisok!#REF!</f>
        <v>#REF!</v>
      </c>
      <c r="E369" s="17"/>
    </row>
    <row r="370" spans="1:5" ht="15.6">
      <c r="A370" s="9" t="str">
        <f>Spisok!A118</f>
        <v>Kuurmaa Kaire</v>
      </c>
      <c r="B370" s="8">
        <f>Spisok!B118</f>
        <v>0</v>
      </c>
      <c r="C370" s="8" t="str">
        <f>Spisok!D118</f>
        <v>EST</v>
      </c>
      <c r="D370" s="8">
        <f>Spisok!E118</f>
        <v>1570.9981530820362</v>
      </c>
      <c r="E370" s="17"/>
    </row>
    <row r="371" spans="1:5" ht="15.6">
      <c r="A371" s="9" t="str">
        <f>Spisok!A119</f>
        <v>Kuurmaa Kristel</v>
      </c>
      <c r="B371" s="8">
        <f>Spisok!B119</f>
        <v>0</v>
      </c>
      <c r="C371" s="8" t="str">
        <f>Spisok!D119</f>
        <v>EST</v>
      </c>
      <c r="D371" s="8">
        <f>Spisok!E119</f>
        <v>1206.8434855457426</v>
      </c>
      <c r="E371" s="17"/>
    </row>
    <row r="372" spans="1:5" ht="15.6">
      <c r="A372" s="9" t="e">
        <f>Spisok!#REF!</f>
        <v>#REF!</v>
      </c>
      <c r="B372" s="8" t="e">
        <f>Spisok!#REF!</f>
        <v>#REF!</v>
      </c>
      <c r="C372" s="8" t="e">
        <f>Spisok!#REF!</f>
        <v>#REF!</v>
      </c>
      <c r="D372" s="8" t="e">
        <f>Spisok!#REF!</f>
        <v>#REF!</v>
      </c>
      <c r="E372" s="17"/>
    </row>
    <row r="373" spans="1:5" ht="15.6">
      <c r="A373" s="9" t="e">
        <f>Spisok!#REF!</f>
        <v>#REF!</v>
      </c>
      <c r="B373" s="8" t="e">
        <f>Spisok!#REF!</f>
        <v>#REF!</v>
      </c>
      <c r="C373" s="8" t="e">
        <f>Spisok!#REF!</f>
        <v>#REF!</v>
      </c>
      <c r="D373" s="8" t="e">
        <f>Spisok!#REF!</f>
        <v>#REF!</v>
      </c>
      <c r="E373" s="17"/>
    </row>
    <row r="374" spans="1:5" ht="15.6">
      <c r="A374" s="9" t="e">
        <f>Spisok!#REF!</f>
        <v>#REF!</v>
      </c>
      <c r="B374" s="8" t="e">
        <f>Spisok!#REF!</f>
        <v>#REF!</v>
      </c>
      <c r="C374" s="8" t="e">
        <f>Spisok!#REF!</f>
        <v>#REF!</v>
      </c>
      <c r="D374" s="8" t="e">
        <f>Spisok!#REF!</f>
        <v>#REF!</v>
      </c>
      <c r="E374" s="17"/>
    </row>
    <row r="375" spans="1:5" ht="15.6">
      <c r="A375" s="9" t="e">
        <f>Spisok!#REF!</f>
        <v>#REF!</v>
      </c>
      <c r="B375" s="8" t="e">
        <f>Spisok!#REF!</f>
        <v>#REF!</v>
      </c>
      <c r="C375" s="8" t="e">
        <f>Spisok!#REF!</f>
        <v>#REF!</v>
      </c>
      <c r="D375" s="8" t="e">
        <f>Spisok!#REF!</f>
        <v>#REF!</v>
      </c>
      <c r="E375" s="17"/>
    </row>
    <row r="376" spans="1:5" ht="15.6">
      <c r="A376" s="9" t="e">
        <f>Spisok!#REF!</f>
        <v>#REF!</v>
      </c>
      <c r="B376" s="8" t="e">
        <f>Spisok!#REF!</f>
        <v>#REF!</v>
      </c>
      <c r="C376" s="8" t="e">
        <f>Spisok!#REF!</f>
        <v>#REF!</v>
      </c>
      <c r="D376" s="8" t="e">
        <f>Spisok!#REF!</f>
        <v>#REF!</v>
      </c>
      <c r="E376" s="17"/>
    </row>
    <row r="377" spans="1:5" ht="15.6">
      <c r="A377" s="9" t="e">
        <f>Spisok!#REF!</f>
        <v>#REF!</v>
      </c>
      <c r="B377" s="8" t="e">
        <f>Spisok!#REF!</f>
        <v>#REF!</v>
      </c>
      <c r="C377" s="8" t="e">
        <f>Spisok!#REF!</f>
        <v>#REF!</v>
      </c>
      <c r="D377" s="8" t="e">
        <f>Spisok!#REF!</f>
        <v>#REF!</v>
      </c>
      <c r="E377" s="17"/>
    </row>
    <row r="378" spans="1:5" ht="15.6">
      <c r="A378" s="9" t="str">
        <f>Spisok!A120</f>
        <v>Kuzmina Viktoria</v>
      </c>
      <c r="B378" s="8">
        <f>Spisok!B120</f>
        <v>0</v>
      </c>
      <c r="C378" s="8" t="str">
        <f>Spisok!D120</f>
        <v>RUS</v>
      </c>
      <c r="D378" s="8">
        <f>Spisok!E120</f>
        <v>1570</v>
      </c>
      <c r="E378" s="17"/>
    </row>
    <row r="379" spans="1:5" ht="15.6">
      <c r="A379" s="9" t="e">
        <f>Spisok!#REF!</f>
        <v>#REF!</v>
      </c>
      <c r="B379" s="8" t="e">
        <f>Spisok!#REF!</f>
        <v>#REF!</v>
      </c>
      <c r="C379" s="8" t="e">
        <f>Spisok!#REF!</f>
        <v>#REF!</v>
      </c>
      <c r="D379" s="8" t="e">
        <f>Spisok!#REF!</f>
        <v>#REF!</v>
      </c>
      <c r="E379" s="17"/>
    </row>
    <row r="380" spans="1:5" ht="15.6">
      <c r="A380" s="9" t="e">
        <f>Spisok!#REF!</f>
        <v>#REF!</v>
      </c>
      <c r="B380" s="8" t="e">
        <f>Spisok!#REF!</f>
        <v>#REF!</v>
      </c>
      <c r="C380" s="8" t="e">
        <f>Spisok!#REF!</f>
        <v>#REF!</v>
      </c>
      <c r="D380" s="8" t="e">
        <f>Spisok!#REF!</f>
        <v>#REF!</v>
      </c>
      <c r="E380" s="17"/>
    </row>
    <row r="381" spans="1:5" ht="15.6">
      <c r="A381" s="9" t="e">
        <f>Spisok!#REF!</f>
        <v>#REF!</v>
      </c>
      <c r="B381" s="8" t="e">
        <f>Spisok!#REF!</f>
        <v>#REF!</v>
      </c>
      <c r="C381" s="8" t="e">
        <f>Spisok!#REF!</f>
        <v>#REF!</v>
      </c>
      <c r="D381" s="8" t="e">
        <f>Spisok!#REF!</f>
        <v>#REF!</v>
      </c>
      <c r="E381" s="17"/>
    </row>
    <row r="382" spans="1:5" ht="15.6">
      <c r="A382" s="9" t="e">
        <f>Spisok!#REF!</f>
        <v>#REF!</v>
      </c>
      <c r="B382" s="8" t="e">
        <f>Spisok!#REF!</f>
        <v>#REF!</v>
      </c>
      <c r="C382" s="8" t="e">
        <f>Spisok!#REF!</f>
        <v>#REF!</v>
      </c>
      <c r="D382" s="8" t="e">
        <f>Spisok!#REF!</f>
        <v>#REF!</v>
      </c>
      <c r="E382" s="17"/>
    </row>
    <row r="383" spans="1:5" ht="15.6">
      <c r="A383" s="9" t="str">
        <f>Spisok!A121</f>
        <v>Laanela Taimi</v>
      </c>
      <c r="B383" s="8">
        <f>Spisok!B121</f>
        <v>0</v>
      </c>
      <c r="C383" s="8" t="str">
        <f>Spisok!D121</f>
        <v>EST</v>
      </c>
      <c r="D383" s="8">
        <f>Spisok!E121</f>
        <v>2000</v>
      </c>
      <c r="E383" s="17"/>
    </row>
    <row r="384" spans="1:5" ht="15.6">
      <c r="A384" s="9" t="str">
        <f>Spisok!A122</f>
        <v>Lace Ilze</v>
      </c>
      <c r="B384" s="8" t="str">
        <f>Spisok!B122</f>
        <v>IM</v>
      </c>
      <c r="C384" s="8" t="str">
        <f>Spisok!D122</f>
        <v>LAT</v>
      </c>
      <c r="D384" s="8">
        <f>Spisok!E122</f>
        <v>1804.1289075092038</v>
      </c>
      <c r="E384" s="17"/>
    </row>
    <row r="385" spans="1:5" ht="15.6">
      <c r="A385" s="9" t="e">
        <f>Spisok!#REF!</f>
        <v>#REF!</v>
      </c>
      <c r="B385" s="8" t="e">
        <f>Spisok!#REF!</f>
        <v>#REF!</v>
      </c>
      <c r="C385" s="8" t="e">
        <f>Spisok!#REF!</f>
        <v>#REF!</v>
      </c>
      <c r="D385" s="8" t="e">
        <f>Spisok!#REF!</f>
        <v>#REF!</v>
      </c>
      <c r="E385" s="17"/>
    </row>
    <row r="386" spans="1:5" ht="15.6">
      <c r="A386" s="9" t="e">
        <f>Spisok!#REF!</f>
        <v>#REF!</v>
      </c>
      <c r="B386" s="8" t="e">
        <f>Spisok!#REF!</f>
        <v>#REF!</v>
      </c>
      <c r="C386" s="8" t="e">
        <f>Spisok!#REF!</f>
        <v>#REF!</v>
      </c>
      <c r="D386" s="8" t="e">
        <f>Spisok!#REF!</f>
        <v>#REF!</v>
      </c>
      <c r="E386" s="17"/>
    </row>
    <row r="387" spans="1:5" ht="15.6">
      <c r="A387" s="9" t="e">
        <f>Spisok!#REF!</f>
        <v>#REF!</v>
      </c>
      <c r="B387" s="8" t="e">
        <f>Spisok!#REF!</f>
        <v>#REF!</v>
      </c>
      <c r="C387" s="8" t="e">
        <f>Spisok!#REF!</f>
        <v>#REF!</v>
      </c>
      <c r="D387" s="8" t="e">
        <f>Spisok!#REF!</f>
        <v>#REF!</v>
      </c>
      <c r="E387" s="17"/>
    </row>
    <row r="388" spans="1:5" ht="15.6">
      <c r="A388" s="9" t="str">
        <f>Spisok!A123</f>
        <v>Laizane Maija</v>
      </c>
      <c r="B388" s="8">
        <f>Spisok!B123</f>
        <v>0</v>
      </c>
      <c r="C388" s="8" t="str">
        <f>Spisok!D123</f>
        <v>LAT</v>
      </c>
      <c r="D388" s="8">
        <f>Spisok!E123</f>
        <v>1540.9737384595514</v>
      </c>
      <c r="E388" s="17"/>
    </row>
    <row r="389" spans="1:5" ht="15.6">
      <c r="A389" s="9" t="e">
        <f>Spisok!#REF!</f>
        <v>#REF!</v>
      </c>
      <c r="B389" s="8" t="e">
        <f>Spisok!#REF!</f>
        <v>#REF!</v>
      </c>
      <c r="C389" s="8" t="e">
        <f>Spisok!#REF!</f>
        <v>#REF!</v>
      </c>
      <c r="D389" s="8" t="e">
        <f>Spisok!#REF!</f>
        <v>#REF!</v>
      </c>
      <c r="E389" s="17"/>
    </row>
    <row r="390" spans="1:5" ht="15.6">
      <c r="A390" s="9" t="str">
        <f>Spisok!A124</f>
        <v>Laks Ave</v>
      </c>
      <c r="B390" s="8">
        <f>Spisok!B124</f>
        <v>0</v>
      </c>
      <c r="C390" s="8" t="str">
        <f>Spisok!D124</f>
        <v>EST</v>
      </c>
      <c r="D390" s="8">
        <f>Spisok!E124</f>
        <v>1289.4329689581571</v>
      </c>
      <c r="E390" s="17"/>
    </row>
    <row r="391" spans="1:5" ht="15.6">
      <c r="A391" s="9" t="e">
        <f>Spisok!#REF!</f>
        <v>#REF!</v>
      </c>
      <c r="B391" s="8" t="e">
        <f>Spisok!#REF!</f>
        <v>#REF!</v>
      </c>
      <c r="C391" s="8" t="e">
        <f>Spisok!#REF!</f>
        <v>#REF!</v>
      </c>
      <c r="D391" s="8" t="e">
        <f>Spisok!#REF!</f>
        <v>#REF!</v>
      </c>
      <c r="E391" s="17"/>
    </row>
  </sheetData>
  <autoFilter ref="A2:E2"/>
  <conditionalFormatting sqref="A3:A391">
    <cfRule type="duplicateValues" dxfId="625" priority="3"/>
  </conditionalFormatting>
  <conditionalFormatting sqref="A2">
    <cfRule type="duplicateValues" dxfId="624" priority="1766"/>
  </conditionalFormatting>
  <conditionalFormatting sqref="A2:A391">
    <cfRule type="duplicateValues" dxfId="623" priority="1767"/>
  </conditionalFormatting>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52"/>
  <sheetViews>
    <sheetView workbookViewId="0">
      <pane ySplit="1" topLeftCell="A249" activePane="bottomLeft" state="frozen"/>
      <selection pane="bottomLeft" activeCell="E2" sqref="E2:E252"/>
    </sheetView>
  </sheetViews>
  <sheetFormatPr defaultRowHeight="14.4"/>
  <cols>
    <col min="1" max="1" width="24.33203125" bestFit="1" customWidth="1"/>
    <col min="2" max="2" width="11.44140625" style="28" customWidth="1"/>
    <col min="3" max="13" width="11.33203125" style="28" customWidth="1"/>
  </cols>
  <sheetData>
    <row r="1" spans="1:13" ht="42" customHeight="1">
      <c r="A1" s="19" t="s">
        <v>11</v>
      </c>
      <c r="B1" s="43">
        <v>45292</v>
      </c>
      <c r="C1" s="43">
        <v>45367</v>
      </c>
      <c r="D1" s="43">
        <v>45458</v>
      </c>
      <c r="E1" s="43">
        <v>45479</v>
      </c>
      <c r="F1" s="43"/>
      <c r="G1" s="43"/>
      <c r="H1" s="43"/>
      <c r="I1" s="43"/>
      <c r="J1" s="43"/>
      <c r="K1" s="43"/>
      <c r="L1" s="43"/>
      <c r="M1" s="43"/>
    </row>
    <row r="2" spans="1:13" ht="15.6">
      <c r="A2" s="9" t="s">
        <v>162</v>
      </c>
      <c r="B2" s="45">
        <v>1625</v>
      </c>
      <c r="C2" s="45">
        <v>1625</v>
      </c>
      <c r="D2" s="45">
        <v>1625</v>
      </c>
      <c r="E2" s="45">
        <v>1625</v>
      </c>
      <c r="F2" s="45"/>
      <c r="G2" s="45"/>
      <c r="H2" s="45"/>
      <c r="I2" s="45"/>
      <c r="J2" s="45"/>
      <c r="K2" s="45"/>
      <c r="L2" s="45"/>
      <c r="M2" s="45"/>
    </row>
    <row r="3" spans="1:13" s="28" customFormat="1" ht="15.6">
      <c r="A3" s="9" t="s">
        <v>398</v>
      </c>
      <c r="B3" s="45"/>
      <c r="C3" s="45">
        <v>1200</v>
      </c>
      <c r="D3" s="45">
        <v>1172.3909718427922</v>
      </c>
      <c r="E3" s="45">
        <v>1172.3909718427922</v>
      </c>
      <c r="F3" s="45"/>
      <c r="G3" s="45"/>
      <c r="H3" s="45"/>
      <c r="I3" s="45"/>
      <c r="J3" s="45"/>
      <c r="K3" s="45"/>
      <c r="L3" s="45"/>
      <c r="M3" s="45"/>
    </row>
    <row r="4" spans="1:13" s="28" customFormat="1" ht="15.6">
      <c r="A4" s="9" t="s">
        <v>25</v>
      </c>
      <c r="B4" s="45">
        <v>1600</v>
      </c>
      <c r="C4" s="45">
        <v>1600</v>
      </c>
      <c r="D4" s="45">
        <v>1600</v>
      </c>
      <c r="E4" s="45">
        <v>1600</v>
      </c>
      <c r="F4" s="45"/>
      <c r="G4" s="45"/>
      <c r="H4" s="45"/>
      <c r="I4" s="45"/>
      <c r="J4" s="45"/>
      <c r="K4" s="45"/>
      <c r="L4" s="45"/>
      <c r="M4" s="45"/>
    </row>
    <row r="5" spans="1:13" s="28" customFormat="1" ht="15.6">
      <c r="A5" s="9" t="s">
        <v>375</v>
      </c>
      <c r="B5" s="45">
        <v>1271</v>
      </c>
      <c r="C5" s="45">
        <v>1318.9867695843343</v>
      </c>
      <c r="D5" s="45">
        <v>1318.9867695843343</v>
      </c>
      <c r="E5" s="45">
        <v>1318.9867695843343</v>
      </c>
      <c r="F5" s="45"/>
      <c r="G5" s="45"/>
      <c r="H5" s="45"/>
      <c r="I5" s="45"/>
      <c r="J5" s="45"/>
      <c r="K5" s="45"/>
      <c r="L5" s="45"/>
      <c r="M5" s="45"/>
    </row>
    <row r="6" spans="1:13" s="28" customFormat="1" ht="15.6">
      <c r="A6" s="9" t="s">
        <v>26</v>
      </c>
      <c r="B6" s="45">
        <v>1880.673454992678</v>
      </c>
      <c r="C6" s="45">
        <v>1880.673454992678</v>
      </c>
      <c r="D6" s="45">
        <v>1855.4009050827676</v>
      </c>
      <c r="E6" s="45">
        <v>1855.4009050827676</v>
      </c>
      <c r="F6" s="45"/>
      <c r="G6" s="45"/>
      <c r="H6" s="45"/>
      <c r="I6" s="45"/>
      <c r="J6" s="45"/>
      <c r="K6" s="45"/>
      <c r="L6" s="45"/>
      <c r="M6" s="45"/>
    </row>
    <row r="7" spans="1:13" s="28" customFormat="1" ht="15.6">
      <c r="A7" s="9" t="s">
        <v>27</v>
      </c>
      <c r="B7" s="45">
        <v>1804</v>
      </c>
      <c r="C7" s="45">
        <v>1806.8556400354089</v>
      </c>
      <c r="D7" s="45">
        <v>1786.8979038236585</v>
      </c>
      <c r="E7" s="45">
        <v>1786.8979038236585</v>
      </c>
      <c r="F7" s="45"/>
      <c r="G7" s="45"/>
      <c r="H7" s="45"/>
      <c r="I7" s="45"/>
      <c r="J7" s="45"/>
      <c r="K7" s="45"/>
      <c r="L7" s="45"/>
      <c r="M7" s="45"/>
    </row>
    <row r="8" spans="1:13" s="28" customFormat="1" ht="15.6">
      <c r="A8" s="9" t="s">
        <v>379</v>
      </c>
      <c r="B8" s="45">
        <v>1171.0847975003321</v>
      </c>
      <c r="C8" s="45">
        <v>1171.0847975003321</v>
      </c>
      <c r="D8" s="45">
        <v>1171.0847975003321</v>
      </c>
      <c r="E8" s="45">
        <v>1171.0847975003321</v>
      </c>
      <c r="F8" s="45"/>
      <c r="G8" s="45"/>
      <c r="H8" s="45"/>
      <c r="I8" s="45"/>
      <c r="J8" s="45"/>
      <c r="K8" s="45"/>
      <c r="L8" s="45"/>
      <c r="M8" s="45"/>
    </row>
    <row r="9" spans="1:13" s="28" customFormat="1" ht="15.6">
      <c r="A9" s="9" t="s">
        <v>377</v>
      </c>
      <c r="B9" s="45">
        <v>1213.1046820891745</v>
      </c>
      <c r="C9" s="45">
        <v>1213.1046820891745</v>
      </c>
      <c r="D9" s="45">
        <v>1213.1046820891745</v>
      </c>
      <c r="E9" s="45">
        <v>1213.1046820891745</v>
      </c>
      <c r="F9" s="45"/>
      <c r="G9" s="45"/>
      <c r="H9" s="45"/>
      <c r="I9" s="45"/>
      <c r="J9" s="45"/>
      <c r="K9" s="45"/>
      <c r="L9" s="45"/>
      <c r="M9" s="45"/>
    </row>
    <row r="10" spans="1:13" s="28" customFormat="1" ht="15.6">
      <c r="A10" s="9" t="s">
        <v>28</v>
      </c>
      <c r="B10" s="45">
        <v>1734</v>
      </c>
      <c r="C10" s="45">
        <v>1734</v>
      </c>
      <c r="D10" s="45">
        <v>1734</v>
      </c>
      <c r="E10" s="45">
        <v>1734</v>
      </c>
      <c r="F10" s="45"/>
      <c r="G10" s="45"/>
      <c r="H10" s="45"/>
      <c r="I10" s="45"/>
      <c r="J10" s="45"/>
      <c r="K10" s="45"/>
      <c r="L10" s="45"/>
      <c r="M10" s="45"/>
    </row>
    <row r="11" spans="1:13" s="28" customFormat="1" ht="15.6">
      <c r="A11" s="9" t="s">
        <v>382</v>
      </c>
      <c r="B11" s="45">
        <v>1297.7215253757693</v>
      </c>
      <c r="C11" s="45">
        <v>1297.7215253757693</v>
      </c>
      <c r="D11" s="45">
        <v>1297.7215253757693</v>
      </c>
      <c r="E11" s="45">
        <v>1297.7215253757693</v>
      </c>
      <c r="F11" s="45"/>
      <c r="G11" s="45"/>
      <c r="H11" s="45"/>
      <c r="I11" s="45"/>
      <c r="J11" s="45"/>
      <c r="K11" s="45"/>
      <c r="L11" s="45"/>
      <c r="M11" s="45"/>
    </row>
    <row r="12" spans="1:13" s="28" customFormat="1" ht="15.6">
      <c r="A12" s="9" t="s">
        <v>176</v>
      </c>
      <c r="B12" s="45">
        <v>1658.9022952799717</v>
      </c>
      <c r="C12" s="45">
        <v>1658.9022952799717</v>
      </c>
      <c r="D12" s="45">
        <v>1658.9022952799717</v>
      </c>
      <c r="E12" s="45">
        <v>1658.9022952799717</v>
      </c>
      <c r="F12" s="45"/>
      <c r="G12" s="45"/>
      <c r="H12" s="45"/>
      <c r="I12" s="45"/>
      <c r="J12" s="45"/>
      <c r="K12" s="45"/>
      <c r="L12" s="45"/>
      <c r="M12" s="45"/>
    </row>
    <row r="13" spans="1:13" s="28" customFormat="1" ht="15.6">
      <c r="A13" s="9" t="s">
        <v>29</v>
      </c>
      <c r="B13" s="45">
        <v>1524</v>
      </c>
      <c r="C13" s="45">
        <v>1524</v>
      </c>
      <c r="D13" s="45">
        <v>1524</v>
      </c>
      <c r="E13" s="45">
        <v>1524</v>
      </c>
      <c r="F13" s="45"/>
      <c r="G13" s="45"/>
      <c r="H13" s="45"/>
      <c r="I13" s="45"/>
      <c r="J13" s="45"/>
      <c r="K13" s="45"/>
      <c r="L13" s="45"/>
      <c r="M13" s="45"/>
    </row>
    <row r="14" spans="1:13" s="28" customFormat="1" ht="15.6">
      <c r="A14" s="9" t="s">
        <v>30</v>
      </c>
      <c r="B14" s="45">
        <v>1912</v>
      </c>
      <c r="C14" s="45">
        <v>1912</v>
      </c>
      <c r="D14" s="45">
        <v>1912</v>
      </c>
      <c r="E14" s="45">
        <v>1912</v>
      </c>
      <c r="F14" s="45"/>
      <c r="G14" s="45"/>
      <c r="H14" s="45"/>
      <c r="I14" s="45"/>
      <c r="J14" s="45"/>
      <c r="K14" s="45"/>
      <c r="L14" s="45"/>
      <c r="M14" s="45"/>
    </row>
    <row r="15" spans="1:13" s="28" customFormat="1" ht="15.6">
      <c r="A15" s="9" t="s">
        <v>209</v>
      </c>
      <c r="B15" s="45">
        <v>1554</v>
      </c>
      <c r="C15" s="45">
        <v>1554</v>
      </c>
      <c r="D15" s="45">
        <v>1554</v>
      </c>
      <c r="E15" s="45">
        <v>1554</v>
      </c>
      <c r="F15" s="45"/>
      <c r="G15" s="45"/>
      <c r="H15" s="45"/>
      <c r="I15" s="45"/>
      <c r="J15" s="45"/>
      <c r="K15" s="45"/>
      <c r="L15" s="45"/>
      <c r="M15" s="45"/>
    </row>
    <row r="16" spans="1:13" s="28" customFormat="1" ht="15.6">
      <c r="A16" s="9" t="s">
        <v>31</v>
      </c>
      <c r="B16" s="45">
        <v>1598</v>
      </c>
      <c r="C16" s="45">
        <v>1598</v>
      </c>
      <c r="D16" s="45">
        <v>1598</v>
      </c>
      <c r="E16" s="45">
        <v>1598</v>
      </c>
      <c r="F16" s="45"/>
      <c r="G16" s="45"/>
      <c r="H16" s="45"/>
      <c r="I16" s="45"/>
      <c r="J16" s="45"/>
      <c r="K16" s="45"/>
      <c r="L16" s="45"/>
      <c r="M16" s="45"/>
    </row>
    <row r="17" spans="1:13" s="28" customFormat="1" ht="15.6">
      <c r="A17" s="9" t="s">
        <v>32</v>
      </c>
      <c r="B17" s="45">
        <v>1546.8800067386665</v>
      </c>
      <c r="C17" s="45">
        <v>1546.8800067386665</v>
      </c>
      <c r="D17" s="45">
        <v>1546.8800067386665</v>
      </c>
      <c r="E17" s="45">
        <v>1546.8800067386665</v>
      </c>
      <c r="F17" s="45"/>
      <c r="G17" s="45"/>
      <c r="H17" s="45"/>
      <c r="I17" s="45"/>
      <c r="J17" s="45"/>
      <c r="K17" s="45"/>
      <c r="L17" s="45"/>
      <c r="M17" s="45"/>
    </row>
    <row r="18" spans="1:13" s="28" customFormat="1" ht="15.6">
      <c r="A18" s="9" t="s">
        <v>200</v>
      </c>
      <c r="B18" s="45">
        <v>1428</v>
      </c>
      <c r="C18" s="45">
        <v>1428</v>
      </c>
      <c r="D18" s="45">
        <v>1428</v>
      </c>
      <c r="E18" s="45">
        <v>1428</v>
      </c>
      <c r="F18" s="45"/>
      <c r="G18" s="45"/>
      <c r="H18" s="45"/>
      <c r="I18" s="45"/>
      <c r="J18" s="45"/>
      <c r="K18" s="45"/>
      <c r="L18" s="45"/>
      <c r="M18" s="45"/>
    </row>
    <row r="19" spans="1:13" s="28" customFormat="1" ht="15.6">
      <c r="A19" s="9" t="s">
        <v>33</v>
      </c>
      <c r="B19" s="45">
        <v>1400</v>
      </c>
      <c r="C19" s="45">
        <v>1400</v>
      </c>
      <c r="D19" s="45">
        <v>1400</v>
      </c>
      <c r="E19" s="45">
        <v>1400</v>
      </c>
      <c r="F19" s="45"/>
      <c r="G19" s="45"/>
      <c r="H19" s="45"/>
      <c r="I19" s="45"/>
      <c r="J19" s="45"/>
      <c r="K19" s="45"/>
      <c r="L19" s="45"/>
      <c r="M19" s="45"/>
    </row>
    <row r="20" spans="1:13" s="28" customFormat="1" ht="15.6">
      <c r="A20" s="9" t="s">
        <v>34</v>
      </c>
      <c r="B20" s="45">
        <v>1186.8876700758617</v>
      </c>
      <c r="C20" s="45">
        <v>1186.8876700758617</v>
      </c>
      <c r="D20" s="45">
        <v>1186.8876700758617</v>
      </c>
      <c r="E20" s="45">
        <v>1186.8876700758617</v>
      </c>
      <c r="F20" s="45"/>
      <c r="G20" s="45"/>
      <c r="H20" s="45"/>
      <c r="I20" s="45"/>
      <c r="J20" s="45"/>
      <c r="K20" s="45"/>
      <c r="L20" s="45"/>
      <c r="M20" s="45"/>
    </row>
    <row r="21" spans="1:13" s="28" customFormat="1" ht="15.6">
      <c r="A21" s="9" t="s">
        <v>35</v>
      </c>
      <c r="B21" s="45">
        <v>1938</v>
      </c>
      <c r="C21" s="45">
        <v>1938</v>
      </c>
      <c r="D21" s="45">
        <v>1938</v>
      </c>
      <c r="E21" s="45">
        <v>1938</v>
      </c>
      <c r="F21" s="45"/>
      <c r="G21" s="45"/>
      <c r="H21" s="45"/>
      <c r="I21" s="45"/>
      <c r="J21" s="45"/>
      <c r="K21" s="45"/>
      <c r="L21" s="45"/>
      <c r="M21" s="45"/>
    </row>
    <row r="22" spans="1:13" s="28" customFormat="1" ht="15.6">
      <c r="A22" s="9" t="s">
        <v>399</v>
      </c>
      <c r="B22" s="45"/>
      <c r="C22" s="45">
        <v>1400</v>
      </c>
      <c r="D22" s="45">
        <v>1496.9170995056852</v>
      </c>
      <c r="E22" s="45">
        <v>1496.9170995056852</v>
      </c>
      <c r="F22" s="45"/>
      <c r="G22" s="45"/>
      <c r="H22" s="45"/>
      <c r="I22" s="45"/>
      <c r="J22" s="45"/>
      <c r="K22" s="45"/>
      <c r="L22" s="45"/>
      <c r="M22" s="45"/>
    </row>
    <row r="23" spans="1:13" s="28" customFormat="1" ht="15.6">
      <c r="A23" s="9" t="s">
        <v>155</v>
      </c>
      <c r="B23" s="45">
        <v>1173</v>
      </c>
      <c r="C23" s="45">
        <v>1173</v>
      </c>
      <c r="D23" s="45">
        <v>1173</v>
      </c>
      <c r="E23" s="45">
        <v>1173</v>
      </c>
      <c r="F23" s="45"/>
      <c r="G23" s="45"/>
      <c r="H23" s="45"/>
      <c r="I23" s="45"/>
      <c r="J23" s="45"/>
      <c r="K23" s="45"/>
      <c r="L23" s="45"/>
      <c r="M23" s="45"/>
    </row>
    <row r="24" spans="1:13" s="28" customFormat="1" ht="15.6">
      <c r="A24" s="9" t="s">
        <v>36</v>
      </c>
      <c r="B24" s="45">
        <v>1953</v>
      </c>
      <c r="C24" s="45">
        <v>1953</v>
      </c>
      <c r="D24" s="45">
        <v>1953</v>
      </c>
      <c r="E24" s="45">
        <v>1953</v>
      </c>
      <c r="F24" s="45"/>
      <c r="G24" s="45"/>
      <c r="H24" s="45"/>
      <c r="I24" s="45"/>
      <c r="J24" s="45"/>
      <c r="K24" s="45"/>
      <c r="L24" s="45"/>
      <c r="M24" s="45"/>
    </row>
    <row r="25" spans="1:13" s="28" customFormat="1" ht="15.6">
      <c r="A25" s="9" t="s">
        <v>331</v>
      </c>
      <c r="B25" s="45">
        <v>1363</v>
      </c>
      <c r="C25" s="45">
        <v>1363</v>
      </c>
      <c r="D25" s="45">
        <v>1363</v>
      </c>
      <c r="E25" s="45">
        <v>1363</v>
      </c>
      <c r="F25" s="45"/>
      <c r="G25" s="45"/>
      <c r="H25" s="45"/>
      <c r="I25" s="45"/>
      <c r="J25" s="45"/>
      <c r="K25" s="45"/>
      <c r="L25" s="45"/>
      <c r="M25" s="45"/>
    </row>
    <row r="26" spans="1:13" s="28" customFormat="1" ht="15.6">
      <c r="A26" s="9" t="s">
        <v>273</v>
      </c>
      <c r="B26" s="45">
        <v>1263</v>
      </c>
      <c r="C26" s="45">
        <v>1263</v>
      </c>
      <c r="D26" s="45">
        <v>1263</v>
      </c>
      <c r="E26" s="45">
        <v>1263</v>
      </c>
      <c r="F26" s="45"/>
      <c r="G26" s="45"/>
      <c r="H26" s="45"/>
      <c r="I26" s="45"/>
      <c r="J26" s="45"/>
      <c r="K26" s="45"/>
      <c r="L26" s="45"/>
      <c r="M26" s="45"/>
    </row>
    <row r="27" spans="1:13" s="28" customFormat="1" ht="15.6">
      <c r="A27" s="9" t="s">
        <v>37</v>
      </c>
      <c r="B27" s="45">
        <v>1313</v>
      </c>
      <c r="C27" s="45">
        <v>1313</v>
      </c>
      <c r="D27" s="45">
        <v>1313</v>
      </c>
      <c r="E27" s="45">
        <v>1313</v>
      </c>
      <c r="F27" s="45"/>
      <c r="G27" s="45"/>
      <c r="H27" s="45"/>
      <c r="I27" s="45"/>
      <c r="J27" s="45"/>
      <c r="K27" s="45"/>
      <c r="L27" s="45"/>
      <c r="M27" s="45"/>
    </row>
    <row r="28" spans="1:13" s="28" customFormat="1" ht="15.6">
      <c r="A28" s="9" t="s">
        <v>350</v>
      </c>
      <c r="B28" s="45">
        <v>1613.8611145298612</v>
      </c>
      <c r="C28" s="45">
        <v>1613.8611145298612</v>
      </c>
      <c r="D28" s="45">
        <v>1613.8611145298612</v>
      </c>
      <c r="E28" s="45">
        <v>1613.8611145298612</v>
      </c>
      <c r="F28" s="45"/>
      <c r="G28" s="45"/>
      <c r="H28" s="45"/>
      <c r="I28" s="45"/>
      <c r="J28" s="45"/>
      <c r="K28" s="45"/>
      <c r="L28" s="45"/>
      <c r="M28" s="45"/>
    </row>
    <row r="29" spans="1:13" s="28" customFormat="1" ht="15.6">
      <c r="A29" s="9" t="s">
        <v>181</v>
      </c>
      <c r="B29" s="45">
        <v>1247.7483106526711</v>
      </c>
      <c r="C29" s="45">
        <v>1247.7483106526711</v>
      </c>
      <c r="D29" s="45">
        <v>1247.7483106526711</v>
      </c>
      <c r="E29" s="45">
        <v>1247.7483106526711</v>
      </c>
      <c r="F29" s="45"/>
      <c r="G29" s="45"/>
      <c r="H29" s="45"/>
      <c r="I29" s="45"/>
      <c r="J29" s="45"/>
      <c r="K29" s="45"/>
      <c r="L29" s="45"/>
      <c r="M29" s="45"/>
    </row>
    <row r="30" spans="1:13" s="28" customFormat="1" ht="15.6">
      <c r="A30" s="9" t="s">
        <v>38</v>
      </c>
      <c r="B30" s="45">
        <v>1200</v>
      </c>
      <c r="C30" s="45">
        <v>1200</v>
      </c>
      <c r="D30" s="45">
        <v>1200</v>
      </c>
      <c r="E30" s="45">
        <v>1200</v>
      </c>
      <c r="F30" s="45"/>
      <c r="G30" s="45"/>
      <c r="H30" s="45"/>
      <c r="I30" s="45"/>
      <c r="J30" s="45"/>
      <c r="K30" s="45"/>
      <c r="L30" s="45"/>
      <c r="M30" s="45"/>
    </row>
    <row r="31" spans="1:13" s="28" customFormat="1" ht="15.6">
      <c r="A31" s="9" t="s">
        <v>207</v>
      </c>
      <c r="B31" s="45">
        <v>2200</v>
      </c>
      <c r="C31" s="45">
        <v>2200</v>
      </c>
      <c r="D31" s="45">
        <v>2200</v>
      </c>
      <c r="E31" s="45">
        <v>2200</v>
      </c>
      <c r="F31" s="45"/>
      <c r="G31" s="45"/>
      <c r="H31" s="45"/>
      <c r="I31" s="45"/>
      <c r="J31" s="45"/>
      <c r="K31" s="45"/>
      <c r="L31" s="45"/>
      <c r="M31" s="45"/>
    </row>
    <row r="32" spans="1:13" s="28" customFormat="1" ht="15.6">
      <c r="A32" s="9" t="s">
        <v>310</v>
      </c>
      <c r="B32" s="54">
        <v>1454.8202817944048</v>
      </c>
      <c r="C32" s="45">
        <v>1454.8202817944048</v>
      </c>
      <c r="D32" s="45">
        <v>1454.8202817944048</v>
      </c>
      <c r="E32" s="45">
        <v>1454.8202817944048</v>
      </c>
      <c r="F32" s="45"/>
      <c r="G32" s="45"/>
      <c r="H32" s="45"/>
      <c r="I32" s="45"/>
      <c r="J32" s="45"/>
      <c r="K32" s="45"/>
      <c r="L32" s="45"/>
      <c r="M32" s="45"/>
    </row>
    <row r="33" spans="1:13" s="28" customFormat="1" ht="15.6">
      <c r="A33" s="9" t="s">
        <v>305</v>
      </c>
      <c r="B33" s="45">
        <v>1237.375567034172</v>
      </c>
      <c r="C33" s="45">
        <v>1237.375567034172</v>
      </c>
      <c r="D33" s="45">
        <v>1237.375567034172</v>
      </c>
      <c r="E33" s="45">
        <v>1237.375567034172</v>
      </c>
      <c r="F33" s="45"/>
      <c r="G33" s="45"/>
      <c r="H33" s="45"/>
      <c r="I33" s="45"/>
      <c r="J33" s="45"/>
      <c r="K33" s="45"/>
      <c r="L33" s="45"/>
      <c r="M33" s="45"/>
    </row>
    <row r="34" spans="1:13" s="28" customFormat="1" ht="15.6">
      <c r="A34" s="9" t="s">
        <v>271</v>
      </c>
      <c r="B34" s="45">
        <v>1459</v>
      </c>
      <c r="C34" s="45">
        <v>1459</v>
      </c>
      <c r="D34" s="45">
        <v>1459</v>
      </c>
      <c r="E34" s="45">
        <v>1459</v>
      </c>
      <c r="F34" s="45"/>
      <c r="G34" s="45"/>
      <c r="H34" s="45"/>
      <c r="I34" s="45"/>
      <c r="J34" s="45"/>
      <c r="K34" s="45"/>
      <c r="L34" s="45"/>
      <c r="M34" s="45"/>
    </row>
    <row r="35" spans="1:13" s="28" customFormat="1" ht="15.6">
      <c r="A35" s="9" t="s">
        <v>272</v>
      </c>
      <c r="B35" s="45">
        <v>1569.6938305475323</v>
      </c>
      <c r="C35" s="45">
        <v>1569.6938305475323</v>
      </c>
      <c r="D35" s="45">
        <v>1549.5561441852851</v>
      </c>
      <c r="E35" s="45">
        <v>1549.5561441852851</v>
      </c>
      <c r="F35" s="45"/>
      <c r="G35" s="45"/>
      <c r="H35" s="45"/>
      <c r="I35" s="45"/>
      <c r="J35" s="45"/>
      <c r="K35" s="45"/>
      <c r="L35" s="45"/>
      <c r="M35" s="45"/>
    </row>
    <row r="36" spans="1:13" s="28" customFormat="1" ht="15.6">
      <c r="A36" s="9" t="s">
        <v>39</v>
      </c>
      <c r="B36" s="45">
        <v>1200</v>
      </c>
      <c r="C36" s="45">
        <v>1200</v>
      </c>
      <c r="D36" s="45">
        <v>1200</v>
      </c>
      <c r="E36" s="45">
        <v>1200</v>
      </c>
      <c r="F36" s="45"/>
      <c r="G36" s="45"/>
      <c r="H36" s="45"/>
      <c r="I36" s="45"/>
      <c r="J36" s="45"/>
      <c r="K36" s="45"/>
      <c r="L36" s="45"/>
      <c r="M36" s="45"/>
    </row>
    <row r="37" spans="1:13" s="28" customFormat="1" ht="15.6">
      <c r="A37" s="9" t="s">
        <v>40</v>
      </c>
      <c r="B37" s="45">
        <v>1600</v>
      </c>
      <c r="C37" s="45">
        <v>1600</v>
      </c>
      <c r="D37" s="45">
        <v>1600</v>
      </c>
      <c r="E37" s="45">
        <v>1600</v>
      </c>
      <c r="F37" s="45"/>
      <c r="G37" s="45"/>
      <c r="H37" s="45"/>
      <c r="I37" s="45"/>
      <c r="J37" s="45"/>
      <c r="K37" s="45"/>
      <c r="L37" s="45"/>
      <c r="M37" s="45"/>
    </row>
    <row r="38" spans="1:13" s="28" customFormat="1" ht="15.6">
      <c r="A38" s="9" t="s">
        <v>41</v>
      </c>
      <c r="B38" s="45">
        <v>1200</v>
      </c>
      <c r="C38" s="45">
        <v>1200</v>
      </c>
      <c r="D38" s="45">
        <v>1200</v>
      </c>
      <c r="E38" s="45">
        <v>1200</v>
      </c>
      <c r="F38" s="45"/>
      <c r="G38" s="45"/>
      <c r="H38" s="45"/>
      <c r="I38" s="45"/>
      <c r="J38" s="45"/>
      <c r="K38" s="45"/>
      <c r="L38" s="45"/>
      <c r="M38" s="45"/>
    </row>
    <row r="39" spans="1:13" s="28" customFormat="1" ht="15.6">
      <c r="A39" s="14" t="s">
        <v>256</v>
      </c>
      <c r="B39" s="45">
        <v>1535.1259964850954</v>
      </c>
      <c r="C39" s="45">
        <v>1535.1259964850954</v>
      </c>
      <c r="D39" s="45">
        <v>1535.1259964850954</v>
      </c>
      <c r="E39" s="45">
        <v>1535.1259964850954</v>
      </c>
      <c r="F39" s="45"/>
      <c r="G39" s="45"/>
      <c r="H39" s="45"/>
      <c r="I39" s="45"/>
      <c r="J39" s="45"/>
      <c r="K39" s="45"/>
      <c r="L39" s="45"/>
      <c r="M39" s="45"/>
    </row>
    <row r="40" spans="1:13" s="28" customFormat="1" ht="15.6">
      <c r="A40" s="9" t="s">
        <v>42</v>
      </c>
      <c r="B40" s="45">
        <v>1828.1238680080462</v>
      </c>
      <c r="C40" s="45">
        <v>1828.1238680080462</v>
      </c>
      <c r="D40" s="45">
        <v>1828.1238680080462</v>
      </c>
      <c r="E40" s="45">
        <v>1828.1238680080462</v>
      </c>
      <c r="F40" s="45"/>
      <c r="G40" s="45"/>
      <c r="H40" s="45"/>
      <c r="I40" s="45"/>
      <c r="J40" s="45"/>
      <c r="K40" s="45"/>
      <c r="L40" s="45"/>
      <c r="M40" s="45"/>
    </row>
    <row r="41" spans="1:13" s="28" customFormat="1" ht="15.6">
      <c r="A41" s="9" t="s">
        <v>196</v>
      </c>
      <c r="B41" s="45">
        <v>1464.6863095901906</v>
      </c>
      <c r="C41" s="45">
        <v>1464.6863095901906</v>
      </c>
      <c r="D41" s="45">
        <v>1464.6863095901906</v>
      </c>
      <c r="E41" s="45">
        <v>1464.6863095901906</v>
      </c>
      <c r="F41" s="45"/>
      <c r="G41" s="45"/>
      <c r="H41" s="45"/>
      <c r="I41" s="45"/>
      <c r="J41" s="45"/>
      <c r="K41" s="45"/>
      <c r="L41" s="45"/>
      <c r="M41" s="45"/>
    </row>
    <row r="42" spans="1:13" s="28" customFormat="1" ht="15.6">
      <c r="A42" s="9" t="s">
        <v>43</v>
      </c>
      <c r="B42" s="45">
        <v>1200</v>
      </c>
      <c r="C42" s="45">
        <v>1200</v>
      </c>
      <c r="D42" s="45">
        <v>1200</v>
      </c>
      <c r="E42" s="45">
        <v>1200</v>
      </c>
      <c r="F42" s="45"/>
      <c r="G42" s="45"/>
      <c r="H42" s="45"/>
      <c r="I42" s="45"/>
      <c r="J42" s="45"/>
      <c r="K42" s="45"/>
      <c r="L42" s="45"/>
      <c r="M42" s="45"/>
    </row>
    <row r="43" spans="1:13" s="28" customFormat="1" ht="15.6">
      <c r="A43" s="9" t="s">
        <v>250</v>
      </c>
      <c r="B43" s="45">
        <v>1256</v>
      </c>
      <c r="C43" s="45">
        <v>1256</v>
      </c>
      <c r="D43" s="45">
        <v>1256</v>
      </c>
      <c r="E43" s="45">
        <v>1256</v>
      </c>
      <c r="F43" s="45"/>
      <c r="G43" s="45"/>
      <c r="H43" s="45"/>
      <c r="I43" s="45"/>
      <c r="J43" s="45"/>
      <c r="K43" s="45"/>
      <c r="L43" s="45"/>
      <c r="M43" s="45"/>
    </row>
    <row r="44" spans="1:13" s="28" customFormat="1" ht="15.6">
      <c r="A44" s="9" t="s">
        <v>154</v>
      </c>
      <c r="B44" s="45">
        <v>1193</v>
      </c>
      <c r="C44" s="45">
        <v>1193</v>
      </c>
      <c r="D44" s="45">
        <v>1193</v>
      </c>
      <c r="E44" s="45">
        <v>1193</v>
      </c>
      <c r="F44" s="45"/>
      <c r="G44" s="45"/>
      <c r="H44" s="45"/>
      <c r="I44" s="45"/>
      <c r="J44" s="45"/>
      <c r="K44" s="45"/>
      <c r="L44" s="45"/>
      <c r="M44" s="45"/>
    </row>
    <row r="45" spans="1:13" s="28" customFormat="1" ht="15.6">
      <c r="A45" s="9" t="s">
        <v>44</v>
      </c>
      <c r="B45" s="45">
        <v>1200</v>
      </c>
      <c r="C45" s="45">
        <v>1200</v>
      </c>
      <c r="D45" s="45">
        <v>1200</v>
      </c>
      <c r="E45" s="45">
        <v>1200</v>
      </c>
      <c r="F45" s="45"/>
      <c r="G45" s="45"/>
      <c r="H45" s="45"/>
      <c r="I45" s="45"/>
      <c r="J45" s="45"/>
      <c r="K45" s="45"/>
      <c r="L45" s="45"/>
      <c r="M45" s="45"/>
    </row>
    <row r="46" spans="1:13" s="28" customFormat="1" ht="15.6">
      <c r="A46" s="9" t="s">
        <v>45</v>
      </c>
      <c r="B46" s="45">
        <v>1495.6421254096088</v>
      </c>
      <c r="C46" s="45">
        <v>1495.6421254096088</v>
      </c>
      <c r="D46" s="45">
        <v>1495.6421254096088</v>
      </c>
      <c r="E46" s="45">
        <v>1495.6421254096088</v>
      </c>
      <c r="F46" s="45"/>
      <c r="G46" s="45"/>
      <c r="H46" s="45"/>
      <c r="I46" s="45"/>
      <c r="J46" s="45"/>
      <c r="K46" s="45"/>
      <c r="L46" s="45"/>
      <c r="M46" s="45"/>
    </row>
    <row r="47" spans="1:13" s="28" customFormat="1" ht="15.6">
      <c r="A47" s="9" t="s">
        <v>199</v>
      </c>
      <c r="B47" s="45">
        <v>1744</v>
      </c>
      <c r="C47" s="45">
        <v>1744</v>
      </c>
      <c r="D47" s="45">
        <v>1744</v>
      </c>
      <c r="E47" s="45">
        <v>1744</v>
      </c>
      <c r="F47" s="45"/>
      <c r="G47" s="45"/>
      <c r="H47" s="45"/>
      <c r="I47" s="45"/>
      <c r="J47" s="45"/>
      <c r="K47" s="45"/>
      <c r="L47" s="45"/>
      <c r="M47" s="45"/>
    </row>
    <row r="48" spans="1:13" s="28" customFormat="1" ht="15.6">
      <c r="A48" s="9" t="s">
        <v>46</v>
      </c>
      <c r="B48" s="45">
        <v>2245.8092146102554</v>
      </c>
      <c r="C48" s="45">
        <v>2245.8092146102554</v>
      </c>
      <c r="D48" s="45">
        <v>2245.8092146102554</v>
      </c>
      <c r="E48" s="45">
        <v>2245.8092146102554</v>
      </c>
      <c r="F48" s="45"/>
      <c r="G48" s="45"/>
      <c r="H48" s="45"/>
      <c r="I48" s="45"/>
      <c r="J48" s="45"/>
      <c r="K48" s="45"/>
      <c r="L48" s="45"/>
      <c r="M48" s="45"/>
    </row>
    <row r="49" spans="1:13" s="28" customFormat="1" ht="15.6">
      <c r="A49" s="9" t="s">
        <v>400</v>
      </c>
      <c r="B49" s="45"/>
      <c r="C49" s="45">
        <v>1200</v>
      </c>
      <c r="D49" s="45">
        <v>1252.3888604670674</v>
      </c>
      <c r="E49" s="45">
        <v>1252.3888604670674</v>
      </c>
      <c r="F49" s="45"/>
      <c r="G49" s="45"/>
      <c r="H49" s="45"/>
      <c r="I49" s="45"/>
      <c r="J49" s="45"/>
      <c r="K49" s="45"/>
      <c r="L49" s="45"/>
      <c r="M49" s="45"/>
    </row>
    <row r="50" spans="1:13" s="28" customFormat="1" ht="15.6">
      <c r="A50" s="9" t="s">
        <v>47</v>
      </c>
      <c r="B50" s="45">
        <v>1532</v>
      </c>
      <c r="C50" s="45">
        <v>1532</v>
      </c>
      <c r="D50" s="45">
        <v>1468.318304899311</v>
      </c>
      <c r="E50" s="45">
        <v>1468.318304899311</v>
      </c>
      <c r="F50" s="45"/>
      <c r="G50" s="45"/>
      <c r="H50" s="45"/>
      <c r="I50" s="45"/>
      <c r="J50" s="45"/>
      <c r="K50" s="45"/>
      <c r="L50" s="45"/>
      <c r="M50" s="45"/>
    </row>
    <row r="51" spans="1:13" s="28" customFormat="1" ht="15.6">
      <c r="A51" s="9" t="s">
        <v>48</v>
      </c>
      <c r="B51" s="45">
        <v>1400</v>
      </c>
      <c r="C51" s="45">
        <v>1400</v>
      </c>
      <c r="D51" s="45">
        <v>1400</v>
      </c>
      <c r="E51" s="45">
        <v>1400</v>
      </c>
      <c r="F51" s="45"/>
      <c r="G51" s="45"/>
      <c r="H51" s="45"/>
      <c r="I51" s="45"/>
      <c r="J51" s="45"/>
      <c r="K51" s="45"/>
      <c r="L51" s="45"/>
      <c r="M51" s="45"/>
    </row>
    <row r="52" spans="1:13" s="28" customFormat="1" ht="15.6">
      <c r="A52" s="9" t="s">
        <v>152</v>
      </c>
      <c r="B52" s="45">
        <v>1256.0306573963219</v>
      </c>
      <c r="C52" s="45">
        <v>1256.0306573963219</v>
      </c>
      <c r="D52" s="45">
        <v>1256.0306573963219</v>
      </c>
      <c r="E52" s="45">
        <v>1256.0306573963219</v>
      </c>
      <c r="F52" s="45"/>
      <c r="G52" s="45"/>
      <c r="H52" s="45"/>
      <c r="I52" s="45"/>
      <c r="J52" s="45"/>
      <c r="K52" s="45"/>
      <c r="L52" s="45"/>
      <c r="M52" s="45"/>
    </row>
    <row r="53" spans="1:13" s="28" customFormat="1" ht="15.6">
      <c r="A53" s="9" t="s">
        <v>329</v>
      </c>
      <c r="B53" s="45">
        <v>1336.9086987431585</v>
      </c>
      <c r="C53" s="45">
        <v>1336.9086987431585</v>
      </c>
      <c r="D53" s="45">
        <v>1336.9086987431585</v>
      </c>
      <c r="E53" s="45">
        <v>1336.9086987431585</v>
      </c>
      <c r="F53" s="45"/>
      <c r="G53" s="45"/>
      <c r="H53" s="45"/>
      <c r="I53" s="45"/>
      <c r="J53" s="45"/>
      <c r="K53" s="45"/>
      <c r="L53" s="45"/>
      <c r="M53" s="45"/>
    </row>
    <row r="54" spans="1:13" s="28" customFormat="1" ht="15.6">
      <c r="A54" s="9" t="s">
        <v>308</v>
      </c>
      <c r="B54" s="45">
        <v>1203.5174039261801</v>
      </c>
      <c r="C54" s="45">
        <v>1203.5174039261801</v>
      </c>
      <c r="D54" s="45">
        <v>1203.5174039261801</v>
      </c>
      <c r="E54" s="45">
        <v>1203.5174039261801</v>
      </c>
      <c r="F54" s="45"/>
      <c r="G54" s="45"/>
      <c r="H54" s="45"/>
      <c r="I54" s="45"/>
      <c r="J54" s="45"/>
      <c r="K54" s="45"/>
      <c r="L54" s="45"/>
      <c r="M54" s="45"/>
    </row>
    <row r="55" spans="1:13" s="28" customFormat="1" ht="15.6">
      <c r="A55" s="9" t="s">
        <v>298</v>
      </c>
      <c r="B55" s="45">
        <v>1163</v>
      </c>
      <c r="C55" s="45">
        <v>1163</v>
      </c>
      <c r="D55" s="45">
        <v>1163</v>
      </c>
      <c r="E55" s="45">
        <v>1163</v>
      </c>
      <c r="F55" s="45"/>
      <c r="G55" s="45"/>
      <c r="H55" s="45"/>
      <c r="I55" s="45"/>
      <c r="J55" s="45"/>
      <c r="K55" s="45"/>
      <c r="L55" s="45"/>
      <c r="M55" s="45"/>
    </row>
    <row r="56" spans="1:13" s="28" customFormat="1" ht="15.6">
      <c r="A56" s="9" t="s">
        <v>49</v>
      </c>
      <c r="B56" s="45">
        <v>1200</v>
      </c>
      <c r="C56" s="45">
        <v>1200</v>
      </c>
      <c r="D56" s="45">
        <v>1200</v>
      </c>
      <c r="E56" s="45">
        <v>1200</v>
      </c>
      <c r="F56" s="45"/>
      <c r="G56" s="45"/>
      <c r="H56" s="45"/>
      <c r="I56" s="45"/>
      <c r="J56" s="45"/>
      <c r="K56" s="45"/>
      <c r="L56" s="45"/>
      <c r="M56" s="45"/>
    </row>
    <row r="57" spans="1:13" s="28" customFormat="1" ht="15.6">
      <c r="A57" s="9" t="s">
        <v>201</v>
      </c>
      <c r="B57" s="45">
        <v>1333</v>
      </c>
      <c r="C57" s="45">
        <v>1333</v>
      </c>
      <c r="D57" s="45">
        <v>1333</v>
      </c>
      <c r="E57" s="45">
        <v>1333</v>
      </c>
      <c r="F57" s="45"/>
      <c r="G57" s="45"/>
      <c r="H57" s="45"/>
      <c r="I57" s="45"/>
      <c r="J57" s="45"/>
      <c r="K57" s="45"/>
      <c r="L57" s="45"/>
      <c r="M57" s="45"/>
    </row>
    <row r="58" spans="1:13" s="28" customFormat="1" ht="15.6">
      <c r="A58" s="9" t="s">
        <v>326</v>
      </c>
      <c r="B58" s="45">
        <v>1618.8398448774633</v>
      </c>
      <c r="C58" s="45">
        <v>1678.861768548197</v>
      </c>
      <c r="D58" s="45">
        <v>1646.7289052650367</v>
      </c>
      <c r="E58" s="45">
        <v>1646.7289052650367</v>
      </c>
      <c r="F58" s="45"/>
      <c r="G58" s="45"/>
      <c r="H58" s="45"/>
      <c r="I58" s="45"/>
      <c r="J58" s="45"/>
      <c r="K58" s="45"/>
      <c r="L58" s="45"/>
      <c r="M58" s="45"/>
    </row>
    <row r="59" spans="1:13" s="28" customFormat="1" ht="15.6">
      <c r="A59" s="9" t="s">
        <v>50</v>
      </c>
      <c r="B59" s="45">
        <v>1245</v>
      </c>
      <c r="C59" s="45">
        <v>1245</v>
      </c>
      <c r="D59" s="45">
        <v>1245</v>
      </c>
      <c r="E59" s="45">
        <v>1245</v>
      </c>
      <c r="F59" s="45"/>
      <c r="G59" s="45"/>
      <c r="H59" s="45"/>
      <c r="I59" s="45"/>
      <c r="J59" s="45"/>
      <c r="K59" s="45"/>
      <c r="L59" s="45"/>
      <c r="M59" s="45"/>
    </row>
    <row r="60" spans="1:13" s="28" customFormat="1" ht="15.6">
      <c r="A60" s="9" t="s">
        <v>51</v>
      </c>
      <c r="B60" s="45">
        <v>1622</v>
      </c>
      <c r="C60" s="45">
        <v>1622</v>
      </c>
      <c r="D60" s="45">
        <v>1622</v>
      </c>
      <c r="E60" s="45">
        <v>1622</v>
      </c>
      <c r="F60" s="45"/>
      <c r="G60" s="45"/>
      <c r="H60" s="45"/>
      <c r="I60" s="45"/>
      <c r="J60" s="45"/>
      <c r="K60" s="45"/>
      <c r="L60" s="45"/>
      <c r="M60" s="45"/>
    </row>
    <row r="61" spans="1:13" s="28" customFormat="1" ht="15.6">
      <c r="A61" s="9" t="s">
        <v>52</v>
      </c>
      <c r="B61" s="45">
        <v>1200</v>
      </c>
      <c r="C61" s="45">
        <v>1200</v>
      </c>
      <c r="D61" s="45">
        <v>1200</v>
      </c>
      <c r="E61" s="45">
        <v>1200</v>
      </c>
      <c r="F61" s="45"/>
      <c r="G61" s="45"/>
      <c r="H61" s="45"/>
      <c r="I61" s="45"/>
      <c r="J61" s="45"/>
      <c r="K61" s="45"/>
      <c r="L61" s="45"/>
      <c r="M61" s="45"/>
    </row>
    <row r="62" spans="1:13" s="28" customFormat="1" ht="15.6">
      <c r="A62" s="9" t="s">
        <v>53</v>
      </c>
      <c r="B62" s="45">
        <v>1800</v>
      </c>
      <c r="C62" s="45">
        <v>1800</v>
      </c>
      <c r="D62" s="45">
        <v>1800</v>
      </c>
      <c r="E62" s="45">
        <v>1800</v>
      </c>
      <c r="F62" s="45"/>
      <c r="G62" s="45"/>
      <c r="H62" s="45"/>
      <c r="I62" s="45"/>
      <c r="J62" s="45"/>
      <c r="K62" s="45"/>
      <c r="L62" s="45"/>
      <c r="M62" s="45"/>
    </row>
    <row r="63" spans="1:13" s="28" customFormat="1" ht="15.6">
      <c r="A63" s="9" t="s">
        <v>54</v>
      </c>
      <c r="B63" s="45">
        <v>1586</v>
      </c>
      <c r="C63" s="45">
        <v>1567.4138961316719</v>
      </c>
      <c r="D63" s="45">
        <v>1598.8122830280358</v>
      </c>
      <c r="E63" s="45">
        <v>1598.8122830280358</v>
      </c>
      <c r="F63" s="45"/>
      <c r="G63" s="45"/>
      <c r="H63" s="45"/>
      <c r="I63" s="45"/>
      <c r="J63" s="45"/>
      <c r="K63" s="45"/>
      <c r="L63" s="45"/>
      <c r="M63" s="45"/>
    </row>
    <row r="64" spans="1:13" s="28" customFormat="1" ht="15.6">
      <c r="A64" s="9" t="s">
        <v>255</v>
      </c>
      <c r="B64" s="45">
        <v>1218.6956180993975</v>
      </c>
      <c r="C64" s="45">
        <v>1218.6956180993975</v>
      </c>
      <c r="D64" s="45">
        <v>1218.6956180993975</v>
      </c>
      <c r="E64" s="45">
        <v>1218.6956180993975</v>
      </c>
      <c r="F64" s="45"/>
      <c r="G64" s="45"/>
      <c r="H64" s="45"/>
      <c r="I64" s="45"/>
      <c r="J64" s="45"/>
      <c r="K64" s="45"/>
      <c r="L64" s="45"/>
      <c r="M64" s="45"/>
    </row>
    <row r="65" spans="1:13" s="28" customFormat="1" ht="15.6">
      <c r="A65" s="9" t="s">
        <v>55</v>
      </c>
      <c r="B65" s="45">
        <v>1417.2763618212887</v>
      </c>
      <c r="C65" s="45">
        <v>1417.2763618212887</v>
      </c>
      <c r="D65" s="45">
        <v>1417.2763618212887</v>
      </c>
      <c r="E65" s="45">
        <v>1417.2763618212887</v>
      </c>
      <c r="F65" s="45"/>
      <c r="G65" s="45"/>
      <c r="H65" s="45"/>
      <c r="I65" s="45"/>
      <c r="J65" s="45"/>
      <c r="K65" s="45"/>
      <c r="L65" s="45"/>
      <c r="M65" s="45"/>
    </row>
    <row r="66" spans="1:13" s="28" customFormat="1" ht="15.6">
      <c r="A66" s="9" t="s">
        <v>300</v>
      </c>
      <c r="B66" s="45">
        <v>1114.7235557416309</v>
      </c>
      <c r="C66" s="45">
        <v>1114.7235557416309</v>
      </c>
      <c r="D66" s="45">
        <v>1114.7235557416309</v>
      </c>
      <c r="E66" s="45">
        <v>1114.7235557416309</v>
      </c>
      <c r="F66" s="45"/>
      <c r="G66" s="45"/>
      <c r="H66" s="45"/>
      <c r="I66" s="45"/>
      <c r="J66" s="45"/>
      <c r="K66" s="45"/>
      <c r="L66" s="45"/>
      <c r="M66" s="45"/>
    </row>
    <row r="67" spans="1:13" s="28" customFormat="1" ht="15.6">
      <c r="A67" s="9" t="s">
        <v>351</v>
      </c>
      <c r="B67" s="45">
        <v>1407.117813862762</v>
      </c>
      <c r="C67" s="45">
        <v>1407.117813862762</v>
      </c>
      <c r="D67" s="45">
        <v>1407.117813862762</v>
      </c>
      <c r="E67" s="45">
        <v>1407.117813862762</v>
      </c>
      <c r="F67" s="45"/>
      <c r="G67" s="45"/>
      <c r="H67" s="45"/>
      <c r="I67" s="45"/>
      <c r="J67" s="45"/>
      <c r="K67" s="45"/>
      <c r="L67" s="45"/>
      <c r="M67" s="45"/>
    </row>
    <row r="68" spans="1:13" s="28" customFormat="1" ht="15.6">
      <c r="A68" s="9" t="s">
        <v>274</v>
      </c>
      <c r="B68" s="45">
        <v>1233</v>
      </c>
      <c r="C68" s="45">
        <v>1233</v>
      </c>
      <c r="D68" s="45">
        <v>1233</v>
      </c>
      <c r="E68" s="45">
        <v>1233</v>
      </c>
      <c r="F68" s="45"/>
      <c r="G68" s="45"/>
      <c r="H68" s="45"/>
      <c r="I68" s="45"/>
      <c r="J68" s="45"/>
      <c r="K68" s="45"/>
      <c r="L68" s="45"/>
      <c r="M68" s="45"/>
    </row>
    <row r="69" spans="1:13" s="28" customFormat="1" ht="15.6">
      <c r="A69" s="9" t="s">
        <v>56</v>
      </c>
      <c r="B69" s="45">
        <v>1485.2195836512149</v>
      </c>
      <c r="C69" s="45">
        <v>1485.2195836512149</v>
      </c>
      <c r="D69" s="45">
        <v>1485.2195836512149</v>
      </c>
      <c r="E69" s="45">
        <v>1485.2195836512149</v>
      </c>
      <c r="F69" s="45"/>
      <c r="G69" s="45"/>
      <c r="H69" s="45"/>
      <c r="I69" s="45"/>
      <c r="J69" s="45"/>
      <c r="K69" s="45"/>
      <c r="L69" s="45"/>
      <c r="M69" s="45"/>
    </row>
    <row r="70" spans="1:13" s="28" customFormat="1" ht="15.6">
      <c r="A70" s="9" t="s">
        <v>346</v>
      </c>
      <c r="B70" s="45">
        <v>1456.3128663852281</v>
      </c>
      <c r="C70" s="45">
        <v>1456.3128663852281</v>
      </c>
      <c r="D70" s="45">
        <v>1431.7264308082947</v>
      </c>
      <c r="E70" s="45">
        <v>1431.7264308082947</v>
      </c>
      <c r="F70" s="45"/>
      <c r="G70" s="45"/>
      <c r="H70" s="45"/>
      <c r="I70" s="45"/>
      <c r="J70" s="45"/>
      <c r="K70" s="45"/>
      <c r="L70" s="45"/>
      <c r="M70" s="45"/>
    </row>
    <row r="71" spans="1:13" s="28" customFormat="1" ht="15.6">
      <c r="A71" s="9" t="s">
        <v>338</v>
      </c>
      <c r="B71" s="45">
        <v>1157.1615952463899</v>
      </c>
      <c r="C71" s="45">
        <v>1157.1615952463899</v>
      </c>
      <c r="D71" s="45">
        <v>1157.1615952463899</v>
      </c>
      <c r="E71" s="45">
        <v>1157.1615952463899</v>
      </c>
      <c r="F71" s="45"/>
      <c r="G71" s="45"/>
      <c r="H71" s="45"/>
      <c r="I71" s="45"/>
      <c r="J71" s="45"/>
      <c r="K71" s="45"/>
      <c r="L71" s="45"/>
      <c r="M71" s="45"/>
    </row>
    <row r="72" spans="1:13" s="28" customFormat="1" ht="15.6">
      <c r="A72" s="9" t="s">
        <v>275</v>
      </c>
      <c r="B72" s="45">
        <v>1635</v>
      </c>
      <c r="C72" s="45">
        <v>1635</v>
      </c>
      <c r="D72" s="45">
        <v>1613.6824550360675</v>
      </c>
      <c r="E72" s="45">
        <v>1613.6824550360675</v>
      </c>
      <c r="F72" s="45"/>
      <c r="G72" s="45"/>
      <c r="H72" s="45"/>
      <c r="I72" s="45"/>
      <c r="J72" s="45"/>
      <c r="K72" s="45"/>
      <c r="L72" s="45"/>
      <c r="M72" s="45"/>
    </row>
    <row r="73" spans="1:13" s="28" customFormat="1" ht="15.6">
      <c r="A73" s="9" t="s">
        <v>170</v>
      </c>
      <c r="B73" s="45">
        <v>1438</v>
      </c>
      <c r="C73" s="45">
        <v>1438</v>
      </c>
      <c r="D73" s="45">
        <v>1438</v>
      </c>
      <c r="E73" s="45">
        <v>1438</v>
      </c>
      <c r="F73" s="45"/>
      <c r="G73" s="45"/>
      <c r="H73" s="45"/>
      <c r="I73" s="45"/>
      <c r="J73" s="45"/>
      <c r="K73" s="45"/>
      <c r="L73" s="45"/>
      <c r="M73" s="45"/>
    </row>
    <row r="74" spans="1:13" s="28" customFormat="1" ht="15.6">
      <c r="A74" s="9" t="s">
        <v>267</v>
      </c>
      <c r="B74" s="45">
        <v>1131.3475433142012</v>
      </c>
      <c r="C74" s="45">
        <v>1131.3475433142012</v>
      </c>
      <c r="D74" s="45">
        <v>1131.3475433142012</v>
      </c>
      <c r="E74" s="45">
        <v>1131.3475433142012</v>
      </c>
      <c r="F74" s="45"/>
      <c r="G74" s="45"/>
      <c r="H74" s="45"/>
      <c r="I74" s="45"/>
      <c r="J74" s="45"/>
      <c r="K74" s="45"/>
      <c r="L74" s="45"/>
      <c r="M74" s="45"/>
    </row>
    <row r="75" spans="1:13" s="28" customFormat="1" ht="15.6">
      <c r="A75" s="9" t="s">
        <v>205</v>
      </c>
      <c r="B75" s="45">
        <v>1205.0379611379888</v>
      </c>
      <c r="C75" s="45">
        <v>1205.0379611379888</v>
      </c>
      <c r="D75" s="45">
        <v>1205.0379611379888</v>
      </c>
      <c r="E75" s="45">
        <v>1205.0379611379888</v>
      </c>
      <c r="F75" s="45"/>
      <c r="G75" s="45"/>
      <c r="H75" s="45"/>
      <c r="I75" s="45"/>
      <c r="J75" s="45"/>
      <c r="K75" s="45"/>
      <c r="L75" s="45"/>
      <c r="M75" s="45"/>
    </row>
    <row r="76" spans="1:13" s="28" customFormat="1" ht="15.6">
      <c r="A76" s="9" t="s">
        <v>299</v>
      </c>
      <c r="B76" s="45">
        <v>1174.8690735622724</v>
      </c>
      <c r="C76" s="45">
        <v>1174.8690735622724</v>
      </c>
      <c r="D76" s="45">
        <v>1174.8690735622724</v>
      </c>
      <c r="E76" s="45">
        <v>1174.8690735622724</v>
      </c>
      <c r="F76" s="45"/>
      <c r="G76" s="45"/>
      <c r="H76" s="45"/>
      <c r="I76" s="45"/>
      <c r="J76" s="45"/>
      <c r="K76" s="45"/>
      <c r="L76" s="45"/>
      <c r="M76" s="45"/>
    </row>
    <row r="77" spans="1:13" s="28" customFormat="1" ht="15.6">
      <c r="A77" s="9" t="s">
        <v>347</v>
      </c>
      <c r="B77" s="45">
        <v>1416</v>
      </c>
      <c r="C77" s="45">
        <v>1416</v>
      </c>
      <c r="D77" s="45">
        <v>1416</v>
      </c>
      <c r="E77" s="45">
        <v>1416</v>
      </c>
      <c r="F77" s="45"/>
      <c r="G77" s="45"/>
      <c r="H77" s="45"/>
      <c r="I77" s="45"/>
      <c r="J77" s="45"/>
      <c r="K77" s="45"/>
      <c r="L77" s="45"/>
      <c r="M77" s="45"/>
    </row>
    <row r="78" spans="1:13" s="28" customFormat="1" ht="15.6">
      <c r="A78" s="9" t="s">
        <v>374</v>
      </c>
      <c r="B78" s="45">
        <v>1291</v>
      </c>
      <c r="C78" s="45">
        <v>1333.1834680558527</v>
      </c>
      <c r="D78" s="45">
        <v>1340.873077010225</v>
      </c>
      <c r="E78" s="45">
        <v>1340.873077010225</v>
      </c>
      <c r="F78" s="45"/>
      <c r="G78" s="45"/>
      <c r="H78" s="45"/>
      <c r="I78" s="45"/>
      <c r="J78" s="45"/>
      <c r="K78" s="45"/>
      <c r="L78" s="45"/>
      <c r="M78" s="45"/>
    </row>
    <row r="79" spans="1:13" s="28" customFormat="1" ht="15.6">
      <c r="A79" s="9" t="s">
        <v>57</v>
      </c>
      <c r="B79" s="45">
        <v>1200</v>
      </c>
      <c r="C79" s="45">
        <v>1200</v>
      </c>
      <c r="D79" s="45">
        <v>1200</v>
      </c>
      <c r="E79" s="45">
        <v>1200</v>
      </c>
      <c r="F79" s="45"/>
      <c r="G79" s="45"/>
      <c r="H79" s="45"/>
      <c r="I79" s="45"/>
      <c r="J79" s="45"/>
      <c r="K79" s="45"/>
      <c r="L79" s="45"/>
      <c r="M79" s="45"/>
    </row>
    <row r="80" spans="1:13" s="28" customFormat="1" ht="15.6">
      <c r="A80" s="9" t="s">
        <v>58</v>
      </c>
      <c r="B80" s="45">
        <v>2200</v>
      </c>
      <c r="C80" s="45">
        <v>2200</v>
      </c>
      <c r="D80" s="45">
        <v>2200</v>
      </c>
      <c r="E80" s="45">
        <v>2200</v>
      </c>
      <c r="F80" s="45"/>
      <c r="G80" s="45"/>
      <c r="H80" s="45"/>
      <c r="I80" s="45"/>
      <c r="J80" s="45"/>
      <c r="K80" s="45"/>
      <c r="L80" s="45"/>
      <c r="M80" s="45"/>
    </row>
    <row r="81" spans="1:13" s="28" customFormat="1" ht="15.6">
      <c r="A81" s="9" t="s">
        <v>178</v>
      </c>
      <c r="B81" s="45">
        <v>1193.0232326107543</v>
      </c>
      <c r="C81" s="45">
        <v>1193.0232326107543</v>
      </c>
      <c r="D81" s="45">
        <v>1193.0232326107543</v>
      </c>
      <c r="E81" s="45">
        <v>1193.0232326107543</v>
      </c>
      <c r="F81" s="45"/>
      <c r="G81" s="45"/>
      <c r="H81" s="45"/>
      <c r="I81" s="45"/>
      <c r="J81" s="45"/>
      <c r="K81" s="45"/>
      <c r="L81" s="45"/>
      <c r="M81" s="45"/>
    </row>
    <row r="82" spans="1:13" s="28" customFormat="1" ht="15.6">
      <c r="A82" s="9" t="s">
        <v>324</v>
      </c>
      <c r="B82" s="45">
        <v>1163</v>
      </c>
      <c r="C82" s="45">
        <v>1163</v>
      </c>
      <c r="D82" s="45">
        <v>1163</v>
      </c>
      <c r="E82" s="45">
        <v>1163</v>
      </c>
      <c r="F82" s="45"/>
      <c r="G82" s="45"/>
      <c r="H82" s="45"/>
      <c r="I82" s="45"/>
      <c r="J82" s="45"/>
      <c r="K82" s="45"/>
      <c r="L82" s="45"/>
      <c r="M82" s="45"/>
    </row>
    <row r="83" spans="1:13" s="28" customFormat="1" ht="15.6">
      <c r="A83" s="9" t="s">
        <v>59</v>
      </c>
      <c r="B83" s="45">
        <v>1722.8430245657275</v>
      </c>
      <c r="C83" s="45">
        <v>1710.2249980633896</v>
      </c>
      <c r="D83" s="45">
        <v>1739.4917800953413</v>
      </c>
      <c r="E83" s="45">
        <v>1739.4917800953413</v>
      </c>
      <c r="F83" s="45"/>
      <c r="G83" s="45"/>
      <c r="H83" s="45"/>
      <c r="I83" s="45"/>
      <c r="J83" s="45"/>
      <c r="K83" s="45"/>
      <c r="L83" s="45"/>
      <c r="M83" s="45"/>
    </row>
    <row r="84" spans="1:13" s="28" customFormat="1" ht="15.6">
      <c r="A84" s="9" t="s">
        <v>60</v>
      </c>
      <c r="B84" s="45">
        <v>1200</v>
      </c>
      <c r="C84" s="45">
        <v>1200</v>
      </c>
      <c r="D84" s="45">
        <v>1200</v>
      </c>
      <c r="E84" s="45">
        <v>1200</v>
      </c>
      <c r="F84" s="45"/>
      <c r="G84" s="45"/>
      <c r="H84" s="45"/>
      <c r="I84" s="45"/>
      <c r="J84" s="45"/>
      <c r="K84" s="45"/>
      <c r="L84" s="45"/>
      <c r="M84" s="45"/>
    </row>
    <row r="85" spans="1:13" s="28" customFormat="1" ht="15.6">
      <c r="A85" s="9" t="s">
        <v>61</v>
      </c>
      <c r="B85" s="45">
        <v>1819</v>
      </c>
      <c r="C85" s="45">
        <v>1819</v>
      </c>
      <c r="D85" s="45">
        <v>1781.102852414245</v>
      </c>
      <c r="E85" s="45">
        <v>1781.102852414245</v>
      </c>
      <c r="F85" s="45"/>
      <c r="G85" s="45"/>
      <c r="H85" s="45"/>
      <c r="I85" s="45"/>
      <c r="J85" s="45"/>
      <c r="K85" s="45"/>
      <c r="L85" s="45"/>
      <c r="M85" s="45"/>
    </row>
    <row r="86" spans="1:13" s="28" customFormat="1" ht="15.6">
      <c r="A86" s="9" t="s">
        <v>62</v>
      </c>
      <c r="B86" s="45">
        <v>1262.2026921774611</v>
      </c>
      <c r="C86" s="45">
        <v>1262.2026921774611</v>
      </c>
      <c r="D86" s="45">
        <v>1262.2026921774611</v>
      </c>
      <c r="E86" s="45">
        <v>1262.2026921774611</v>
      </c>
      <c r="F86" s="45"/>
      <c r="G86" s="45"/>
      <c r="H86" s="45"/>
      <c r="I86" s="45"/>
      <c r="J86" s="45"/>
      <c r="K86" s="45"/>
      <c r="L86" s="45"/>
      <c r="M86" s="45"/>
    </row>
    <row r="87" spans="1:13" s="28" customFormat="1" ht="15.6">
      <c r="A87" s="9" t="s">
        <v>173</v>
      </c>
      <c r="B87" s="45">
        <v>1288.5669693531909</v>
      </c>
      <c r="C87" s="45">
        <v>1288.5669693531909</v>
      </c>
      <c r="D87" s="45">
        <v>1288.5669693531909</v>
      </c>
      <c r="E87" s="45">
        <v>1288.5669693531909</v>
      </c>
      <c r="F87" s="45"/>
      <c r="G87" s="45"/>
      <c r="H87" s="45"/>
      <c r="I87" s="45"/>
      <c r="J87" s="45"/>
      <c r="K87" s="45"/>
      <c r="L87" s="45"/>
      <c r="M87" s="45"/>
    </row>
    <row r="88" spans="1:13" s="28" customFormat="1" ht="15.6">
      <c r="A88" s="9" t="s">
        <v>175</v>
      </c>
      <c r="B88" s="45">
        <v>1266.6244382906211</v>
      </c>
      <c r="C88" s="45">
        <v>1266.6244382906211</v>
      </c>
      <c r="D88" s="45">
        <v>1266.6244382906211</v>
      </c>
      <c r="E88" s="45">
        <v>1266.6244382906211</v>
      </c>
      <c r="F88" s="45"/>
      <c r="G88" s="45"/>
      <c r="H88" s="45"/>
      <c r="I88" s="45"/>
      <c r="J88" s="45"/>
      <c r="K88" s="45"/>
      <c r="L88" s="45"/>
      <c r="M88" s="45"/>
    </row>
    <row r="89" spans="1:13" s="28" customFormat="1" ht="15.6">
      <c r="A89" s="9" t="s">
        <v>63</v>
      </c>
      <c r="B89" s="45">
        <v>1488.7527384500913</v>
      </c>
      <c r="C89" s="45">
        <v>1488.7527384500913</v>
      </c>
      <c r="D89" s="45">
        <v>1488.7527384500913</v>
      </c>
      <c r="E89" s="45">
        <v>1488.7527384500913</v>
      </c>
      <c r="F89" s="45"/>
      <c r="G89" s="45"/>
      <c r="H89" s="45"/>
      <c r="I89" s="45"/>
      <c r="J89" s="45"/>
      <c r="K89" s="45"/>
      <c r="L89" s="45"/>
      <c r="M89" s="45"/>
    </row>
    <row r="90" spans="1:13" s="28" customFormat="1" ht="15.6">
      <c r="A90" s="9" t="s">
        <v>64</v>
      </c>
      <c r="B90" s="45">
        <v>1711.2</v>
      </c>
      <c r="C90" s="45">
        <v>1711.2</v>
      </c>
      <c r="D90" s="45">
        <v>1711.2</v>
      </c>
      <c r="E90" s="45">
        <v>1711.2</v>
      </c>
      <c r="F90" s="45"/>
      <c r="G90" s="45"/>
      <c r="H90" s="45"/>
      <c r="I90" s="45"/>
      <c r="J90" s="45"/>
      <c r="K90" s="45"/>
      <c r="L90" s="45"/>
      <c r="M90" s="45"/>
    </row>
    <row r="91" spans="1:13" s="28" customFormat="1" ht="15.6">
      <c r="A91" s="9" t="s">
        <v>157</v>
      </c>
      <c r="B91" s="45">
        <v>1253</v>
      </c>
      <c r="C91" s="45">
        <v>1253</v>
      </c>
      <c r="D91" s="45">
        <v>1253</v>
      </c>
      <c r="E91" s="45">
        <v>1253</v>
      </c>
      <c r="F91" s="45"/>
      <c r="G91" s="45"/>
      <c r="H91" s="45"/>
      <c r="I91" s="45"/>
      <c r="J91" s="45"/>
      <c r="K91" s="45"/>
      <c r="L91" s="45"/>
      <c r="M91" s="45"/>
    </row>
    <row r="92" spans="1:13" s="28" customFormat="1" ht="15.6">
      <c r="A92" s="9" t="s">
        <v>236</v>
      </c>
      <c r="B92" s="45">
        <v>1376.1032521769525</v>
      </c>
      <c r="C92" s="45">
        <v>1376.1032521769525</v>
      </c>
      <c r="D92" s="45">
        <v>1376.1032521769525</v>
      </c>
      <c r="E92" s="45">
        <v>1376.1032521769525</v>
      </c>
      <c r="F92" s="45"/>
      <c r="G92" s="45"/>
      <c r="H92" s="45"/>
      <c r="I92" s="45"/>
      <c r="J92" s="45"/>
      <c r="K92" s="45"/>
      <c r="L92" s="45"/>
      <c r="M92" s="45"/>
    </row>
    <row r="93" spans="1:13" s="28" customFormat="1" ht="15.6">
      <c r="A93" s="9" t="s">
        <v>304</v>
      </c>
      <c r="B93" s="45">
        <v>1217.375567034172</v>
      </c>
      <c r="C93" s="45">
        <v>1217.375567034172</v>
      </c>
      <c r="D93" s="45">
        <v>1217.375567034172</v>
      </c>
      <c r="E93" s="45">
        <v>1217.375567034172</v>
      </c>
      <c r="F93" s="45"/>
      <c r="G93" s="45"/>
      <c r="H93" s="45"/>
      <c r="I93" s="45"/>
      <c r="J93" s="45"/>
      <c r="K93" s="45"/>
      <c r="L93" s="45"/>
      <c r="M93" s="45"/>
    </row>
    <row r="94" spans="1:13" s="28" customFormat="1" ht="15.6">
      <c r="A94" s="9" t="s">
        <v>249</v>
      </c>
      <c r="B94" s="45">
        <v>1189</v>
      </c>
      <c r="C94" s="45">
        <v>1189</v>
      </c>
      <c r="D94" s="45">
        <v>1189</v>
      </c>
      <c r="E94" s="45">
        <v>1189</v>
      </c>
      <c r="F94" s="45"/>
      <c r="G94" s="45"/>
      <c r="H94" s="45"/>
      <c r="I94" s="45"/>
      <c r="J94" s="45"/>
      <c r="K94" s="45"/>
      <c r="L94" s="45"/>
      <c r="M94" s="45"/>
    </row>
    <row r="95" spans="1:13" s="28" customFormat="1" ht="15.6">
      <c r="A95" s="9" t="s">
        <v>301</v>
      </c>
      <c r="B95" s="45">
        <v>1204.4798836482889</v>
      </c>
      <c r="C95" s="45">
        <v>1204.4798836482889</v>
      </c>
      <c r="D95" s="45">
        <v>1204.4798836482889</v>
      </c>
      <c r="E95" s="45">
        <v>1204.4798836482889</v>
      </c>
      <c r="F95" s="45"/>
      <c r="G95" s="45"/>
      <c r="H95" s="45"/>
      <c r="I95" s="45"/>
      <c r="J95" s="45"/>
      <c r="K95" s="45"/>
      <c r="L95" s="45"/>
      <c r="M95" s="45"/>
    </row>
    <row r="96" spans="1:13" s="28" customFormat="1" ht="15.6">
      <c r="A96" s="9" t="s">
        <v>65</v>
      </c>
      <c r="B96" s="45">
        <v>1200</v>
      </c>
      <c r="C96" s="45">
        <v>1200</v>
      </c>
      <c r="D96" s="45">
        <v>1200</v>
      </c>
      <c r="E96" s="45">
        <v>1200</v>
      </c>
      <c r="F96" s="45"/>
      <c r="G96" s="45"/>
      <c r="H96" s="45"/>
      <c r="I96" s="45"/>
      <c r="J96" s="45"/>
      <c r="K96" s="45"/>
      <c r="L96" s="45"/>
      <c r="M96" s="45"/>
    </row>
    <row r="97" spans="1:13" s="28" customFormat="1" ht="15.6">
      <c r="A97" s="9" t="s">
        <v>254</v>
      </c>
      <c r="B97" s="45">
        <v>1729</v>
      </c>
      <c r="C97" s="45">
        <v>1729</v>
      </c>
      <c r="D97" s="45">
        <v>1729</v>
      </c>
      <c r="E97" s="45">
        <v>1729</v>
      </c>
      <c r="F97" s="45"/>
      <c r="G97" s="45"/>
      <c r="H97" s="45"/>
      <c r="I97" s="45"/>
      <c r="J97" s="45"/>
      <c r="K97" s="45"/>
      <c r="L97" s="45"/>
      <c r="M97" s="45"/>
    </row>
    <row r="98" spans="1:13" s="28" customFormat="1" ht="15.6">
      <c r="A98" s="9" t="s">
        <v>66</v>
      </c>
      <c r="B98" s="45">
        <v>2222.4461372113201</v>
      </c>
      <c r="C98" s="45">
        <v>2222.4461372113201</v>
      </c>
      <c r="D98" s="45">
        <v>2222.4461372113201</v>
      </c>
      <c r="E98" s="45">
        <v>2222.4461372113201</v>
      </c>
      <c r="F98" s="45"/>
      <c r="G98" s="45"/>
      <c r="H98" s="45"/>
      <c r="I98" s="45"/>
      <c r="J98" s="45"/>
      <c r="K98" s="45"/>
      <c r="L98" s="45"/>
      <c r="M98" s="45"/>
    </row>
    <row r="99" spans="1:13" s="28" customFormat="1" ht="15.6">
      <c r="A99" s="9" t="s">
        <v>67</v>
      </c>
      <c r="B99" s="45">
        <v>1200</v>
      </c>
      <c r="C99" s="45">
        <v>1200</v>
      </c>
      <c r="D99" s="45">
        <v>1200</v>
      </c>
      <c r="E99" s="45">
        <v>1200</v>
      </c>
      <c r="F99" s="45"/>
      <c r="G99" s="45"/>
      <c r="H99" s="45"/>
      <c r="I99" s="45"/>
      <c r="J99" s="45"/>
      <c r="K99" s="45"/>
      <c r="L99" s="45"/>
      <c r="M99" s="45"/>
    </row>
    <row r="100" spans="1:13" s="28" customFormat="1" ht="15.6">
      <c r="A100" s="9" t="s">
        <v>352</v>
      </c>
      <c r="B100" s="45">
        <v>1628</v>
      </c>
      <c r="C100" s="45">
        <v>1628</v>
      </c>
      <c r="D100" s="45">
        <v>1628</v>
      </c>
      <c r="E100" s="45">
        <v>1628</v>
      </c>
      <c r="F100" s="45"/>
      <c r="G100" s="45"/>
      <c r="H100" s="45"/>
      <c r="I100" s="45"/>
      <c r="J100" s="45"/>
      <c r="K100" s="45"/>
      <c r="L100" s="45"/>
      <c r="M100" s="45"/>
    </row>
    <row r="101" spans="1:13" s="28" customFormat="1" ht="15.6">
      <c r="A101" s="9" t="s">
        <v>238</v>
      </c>
      <c r="B101" s="45">
        <v>1388.632938337965</v>
      </c>
      <c r="C101" s="45">
        <v>1388.632938337965</v>
      </c>
      <c r="D101" s="45">
        <v>1388.632938337965</v>
      </c>
      <c r="E101" s="45">
        <v>1402.0062724181689</v>
      </c>
      <c r="F101" s="45"/>
      <c r="G101" s="45"/>
      <c r="H101" s="45"/>
      <c r="I101" s="45"/>
      <c r="J101" s="45"/>
      <c r="K101" s="45"/>
      <c r="L101" s="45"/>
      <c r="M101" s="45"/>
    </row>
    <row r="102" spans="1:13" s="28" customFormat="1" ht="15.6">
      <c r="A102" s="9" t="s">
        <v>244</v>
      </c>
      <c r="B102" s="45">
        <v>1214.6123719224829</v>
      </c>
      <c r="C102" s="45">
        <v>1214.6123719224829</v>
      </c>
      <c r="D102" s="45">
        <v>1214.6123719224829</v>
      </c>
      <c r="E102" s="45">
        <v>1214.6123719224829</v>
      </c>
      <c r="F102" s="45"/>
      <c r="G102" s="45"/>
      <c r="H102" s="45"/>
      <c r="I102" s="45"/>
      <c r="J102" s="45"/>
      <c r="K102" s="45"/>
      <c r="L102" s="45"/>
      <c r="M102" s="45"/>
    </row>
    <row r="103" spans="1:13" s="28" customFormat="1" ht="15.6">
      <c r="A103" s="9" t="s">
        <v>258</v>
      </c>
      <c r="B103" s="45">
        <v>1570.9981530820362</v>
      </c>
      <c r="C103" s="45">
        <v>1570.9981530820362</v>
      </c>
      <c r="D103" s="45">
        <v>1570.9981530820362</v>
      </c>
      <c r="E103" s="45">
        <v>1570.9981530820362</v>
      </c>
      <c r="F103" s="45"/>
      <c r="G103" s="45"/>
      <c r="H103" s="45"/>
      <c r="I103" s="45"/>
      <c r="J103" s="45"/>
      <c r="K103" s="45"/>
      <c r="L103" s="45"/>
      <c r="M103" s="45"/>
    </row>
    <row r="104" spans="1:13" s="28" customFormat="1" ht="15.6">
      <c r="A104" s="9" t="s">
        <v>259</v>
      </c>
      <c r="B104" s="45">
        <v>1206.8434855457426</v>
      </c>
      <c r="C104" s="45">
        <v>1206.8434855457426</v>
      </c>
      <c r="D104" s="45">
        <v>1206.8434855457426</v>
      </c>
      <c r="E104" s="45">
        <v>1206.8434855457426</v>
      </c>
      <c r="F104" s="45"/>
      <c r="G104" s="45"/>
      <c r="H104" s="45"/>
      <c r="I104" s="45"/>
      <c r="J104" s="45"/>
      <c r="K104" s="45"/>
      <c r="L104" s="45"/>
      <c r="M104" s="45"/>
    </row>
    <row r="105" spans="1:13" s="28" customFormat="1" ht="15.6">
      <c r="A105" s="9" t="s">
        <v>262</v>
      </c>
      <c r="B105" s="45">
        <v>1673.2975738636094</v>
      </c>
      <c r="C105" s="45">
        <v>1690.4569659438143</v>
      </c>
      <c r="D105" s="45">
        <v>1622.0821844644456</v>
      </c>
      <c r="E105" s="45">
        <v>1605.28967963542</v>
      </c>
      <c r="F105" s="45"/>
      <c r="G105" s="45"/>
      <c r="H105" s="45"/>
      <c r="I105" s="45"/>
      <c r="J105" s="45"/>
      <c r="K105" s="45"/>
      <c r="L105" s="45"/>
      <c r="M105" s="45"/>
    </row>
    <row r="106" spans="1:13" s="28" customFormat="1" ht="15.6">
      <c r="A106" s="9" t="s">
        <v>194</v>
      </c>
      <c r="B106" s="45">
        <v>1570</v>
      </c>
      <c r="C106" s="45">
        <v>1570</v>
      </c>
      <c r="D106" s="45">
        <v>1570</v>
      </c>
      <c r="E106" s="45">
        <v>1570</v>
      </c>
      <c r="F106" s="45"/>
      <c r="G106" s="45"/>
      <c r="H106" s="45"/>
      <c r="I106" s="45"/>
      <c r="J106" s="45"/>
      <c r="K106" s="45"/>
      <c r="L106" s="45"/>
      <c r="M106" s="45"/>
    </row>
    <row r="107" spans="1:13" s="28" customFormat="1" ht="15.6">
      <c r="A107" s="9" t="s">
        <v>68</v>
      </c>
      <c r="B107" s="45">
        <v>2000</v>
      </c>
      <c r="C107" s="45">
        <v>2000</v>
      </c>
      <c r="D107" s="45">
        <v>2000</v>
      </c>
      <c r="E107" s="45">
        <v>2000</v>
      </c>
      <c r="F107" s="45"/>
      <c r="G107" s="45"/>
      <c r="H107" s="45"/>
      <c r="I107" s="45"/>
      <c r="J107" s="45"/>
      <c r="K107" s="45"/>
      <c r="L107" s="45"/>
      <c r="M107" s="45"/>
    </row>
    <row r="108" spans="1:13" s="28" customFormat="1" ht="15.6">
      <c r="A108" s="9" t="s">
        <v>69</v>
      </c>
      <c r="B108" s="45">
        <v>1790</v>
      </c>
      <c r="C108" s="45">
        <v>1790</v>
      </c>
      <c r="D108" s="45">
        <v>1804.1289075092038</v>
      </c>
      <c r="E108" s="45">
        <v>1804.1289075092038</v>
      </c>
      <c r="F108" s="45"/>
      <c r="G108" s="45"/>
      <c r="H108" s="45"/>
      <c r="I108" s="45"/>
      <c r="J108" s="45"/>
      <c r="K108" s="45"/>
      <c r="L108" s="45"/>
      <c r="M108" s="45"/>
    </row>
    <row r="109" spans="1:13" s="28" customFormat="1" ht="15.6">
      <c r="A109" s="9" t="s">
        <v>327</v>
      </c>
      <c r="B109" s="45">
        <v>1540.9737384595514</v>
      </c>
      <c r="C109" s="45">
        <v>1540.9737384595514</v>
      </c>
      <c r="D109" s="45">
        <v>1540.9737384595514</v>
      </c>
      <c r="E109" s="45">
        <v>1540.9737384595514</v>
      </c>
      <c r="F109" s="45"/>
      <c r="G109" s="45"/>
      <c r="H109" s="45"/>
      <c r="I109" s="45"/>
      <c r="J109" s="45"/>
      <c r="K109" s="45"/>
      <c r="L109" s="45"/>
      <c r="M109" s="45"/>
    </row>
    <row r="110" spans="1:13" s="28" customFormat="1" ht="15.6">
      <c r="A110" s="9" t="s">
        <v>268</v>
      </c>
      <c r="B110" s="45">
        <v>1228</v>
      </c>
      <c r="C110" s="45">
        <v>1289.4329689581571</v>
      </c>
      <c r="D110" s="45">
        <v>1289.4329689581571</v>
      </c>
      <c r="E110" s="45">
        <v>1289.4329689581571</v>
      </c>
      <c r="F110" s="45"/>
      <c r="G110" s="45"/>
      <c r="H110" s="45"/>
      <c r="I110" s="45"/>
      <c r="J110" s="45"/>
      <c r="K110" s="45"/>
      <c r="L110" s="45"/>
      <c r="M110" s="45"/>
    </row>
    <row r="111" spans="1:13" s="28" customFormat="1" ht="15.6">
      <c r="A111" s="9" t="s">
        <v>334</v>
      </c>
      <c r="B111" s="45">
        <v>1763.3847076364</v>
      </c>
      <c r="C111" s="45">
        <v>1763.3847076364</v>
      </c>
      <c r="D111" s="45">
        <v>1736.564336653928</v>
      </c>
      <c r="E111" s="45">
        <v>1750.2732695520613</v>
      </c>
      <c r="F111" s="45"/>
      <c r="G111" s="45"/>
      <c r="H111" s="45"/>
      <c r="I111" s="45"/>
      <c r="J111" s="45"/>
      <c r="K111" s="45"/>
      <c r="L111" s="45"/>
      <c r="M111" s="45"/>
    </row>
    <row r="112" spans="1:13" s="28" customFormat="1" ht="15.6">
      <c r="A112" s="9" t="s">
        <v>172</v>
      </c>
      <c r="B112" s="45">
        <v>1255.1262931087067</v>
      </c>
      <c r="C112" s="45">
        <v>1255.1262931087067</v>
      </c>
      <c r="D112" s="45">
        <v>1255.1262931087067</v>
      </c>
      <c r="E112" s="45">
        <v>1255.1262931087067</v>
      </c>
      <c r="F112" s="45"/>
      <c r="G112" s="45"/>
      <c r="H112" s="45"/>
      <c r="I112" s="45"/>
      <c r="J112" s="45"/>
      <c r="K112" s="45"/>
      <c r="L112" s="45"/>
      <c r="M112" s="45"/>
    </row>
    <row r="113" spans="1:13" s="28" customFormat="1" ht="15.6">
      <c r="A113" s="9" t="s">
        <v>328</v>
      </c>
      <c r="B113" s="45">
        <v>1413.7677637597983</v>
      </c>
      <c r="C113" s="45">
        <v>1413.7677637597983</v>
      </c>
      <c r="D113" s="45">
        <v>1413.7677637597983</v>
      </c>
      <c r="E113" s="45">
        <v>1413.7677637597983</v>
      </c>
      <c r="F113" s="45"/>
      <c r="G113" s="45"/>
      <c r="H113" s="45"/>
      <c r="I113" s="45"/>
      <c r="J113" s="45"/>
      <c r="K113" s="45"/>
      <c r="L113" s="45"/>
      <c r="M113" s="45"/>
    </row>
    <row r="114" spans="1:13" s="28" customFormat="1" ht="15.6">
      <c r="A114" s="9" t="s">
        <v>70</v>
      </c>
      <c r="B114" s="45">
        <v>1600</v>
      </c>
      <c r="C114" s="45">
        <v>1600</v>
      </c>
      <c r="D114" s="45">
        <v>1600</v>
      </c>
      <c r="E114" s="45">
        <v>1600</v>
      </c>
      <c r="F114" s="45"/>
      <c r="G114" s="45"/>
      <c r="H114" s="45"/>
      <c r="I114" s="45"/>
      <c r="J114" s="45"/>
      <c r="K114" s="45"/>
      <c r="L114" s="45"/>
      <c r="M114" s="45"/>
    </row>
    <row r="115" spans="1:13" s="28" customFormat="1" ht="15.6">
      <c r="A115" s="9" t="s">
        <v>198</v>
      </c>
      <c r="B115" s="45">
        <v>2010</v>
      </c>
      <c r="C115" s="45">
        <v>2010</v>
      </c>
      <c r="D115" s="45">
        <v>2010</v>
      </c>
      <c r="E115" s="45">
        <v>2010</v>
      </c>
      <c r="F115" s="45"/>
      <c r="G115" s="45"/>
      <c r="H115" s="45"/>
      <c r="I115" s="45"/>
      <c r="J115" s="45"/>
      <c r="K115" s="45"/>
      <c r="L115" s="45"/>
      <c r="M115" s="45"/>
    </row>
    <row r="116" spans="1:13" s="28" customFormat="1" ht="15.6">
      <c r="A116" s="9" t="s">
        <v>161</v>
      </c>
      <c r="B116" s="45">
        <v>1656</v>
      </c>
      <c r="C116" s="45">
        <v>1656</v>
      </c>
      <c r="D116" s="45">
        <v>1656</v>
      </c>
      <c r="E116" s="45">
        <v>1656</v>
      </c>
      <c r="F116" s="45"/>
      <c r="G116" s="45"/>
      <c r="H116" s="45"/>
      <c r="I116" s="45"/>
      <c r="J116" s="45"/>
      <c r="K116" s="45"/>
      <c r="L116" s="45"/>
      <c r="M116" s="45"/>
    </row>
    <row r="117" spans="1:13" s="28" customFormat="1" ht="15.6">
      <c r="A117" s="9" t="s">
        <v>179</v>
      </c>
      <c r="B117" s="45">
        <v>1621</v>
      </c>
      <c r="C117" s="45">
        <v>1621</v>
      </c>
      <c r="D117" s="45">
        <v>1639.7336341495482</v>
      </c>
      <c r="E117" s="45">
        <v>1639.7336341495482</v>
      </c>
      <c r="F117" s="45"/>
      <c r="G117" s="45"/>
      <c r="H117" s="45"/>
      <c r="I117" s="45"/>
      <c r="J117" s="45"/>
      <c r="K117" s="45"/>
      <c r="L117" s="45"/>
      <c r="M117" s="45"/>
    </row>
    <row r="118" spans="1:13" s="28" customFormat="1" ht="15.6">
      <c r="A118" s="9" t="s">
        <v>71</v>
      </c>
      <c r="B118" s="45">
        <v>1522.5871276193923</v>
      </c>
      <c r="C118" s="45">
        <v>1522.5871276193923</v>
      </c>
      <c r="D118" s="45">
        <v>1578.253781930478</v>
      </c>
      <c r="E118" s="45">
        <v>1578.253781930478</v>
      </c>
      <c r="F118" s="45"/>
      <c r="G118" s="45"/>
      <c r="H118" s="45"/>
      <c r="I118" s="45"/>
      <c r="J118" s="45"/>
      <c r="K118" s="45"/>
      <c r="L118" s="45"/>
      <c r="M118" s="45"/>
    </row>
    <row r="119" spans="1:13" s="28" customFormat="1" ht="15.6">
      <c r="A119" s="9" t="s">
        <v>72</v>
      </c>
      <c r="B119" s="45">
        <v>1889.9938321291258</v>
      </c>
      <c r="C119" s="45">
        <v>1889.9938321291258</v>
      </c>
      <c r="D119" s="45">
        <v>1889.9938321291258</v>
      </c>
      <c r="E119" s="45">
        <v>1889.9938321291258</v>
      </c>
      <c r="F119" s="45"/>
      <c r="G119" s="45"/>
      <c r="H119" s="45"/>
      <c r="I119" s="45"/>
      <c r="J119" s="45"/>
      <c r="K119" s="45"/>
      <c r="L119" s="45"/>
      <c r="M119" s="45"/>
    </row>
    <row r="120" spans="1:13" s="28" customFormat="1" ht="15.6">
      <c r="A120" s="9" t="s">
        <v>73</v>
      </c>
      <c r="B120" s="45">
        <v>1706.9173088375621</v>
      </c>
      <c r="C120" s="45">
        <v>1681.4178032136003</v>
      </c>
      <c r="D120" s="45">
        <v>1677.0855486655239</v>
      </c>
      <c r="E120" s="45">
        <v>1654.996748349691</v>
      </c>
      <c r="F120" s="45"/>
      <c r="G120" s="45"/>
      <c r="H120" s="45"/>
      <c r="I120" s="45"/>
      <c r="J120" s="45"/>
      <c r="K120" s="45"/>
      <c r="L120" s="45"/>
      <c r="M120" s="45"/>
    </row>
    <row r="121" spans="1:13" s="28" customFormat="1" ht="15.6">
      <c r="A121" s="9" t="s">
        <v>381</v>
      </c>
      <c r="B121" s="45">
        <v>1257.7215253757693</v>
      </c>
      <c r="C121" s="45">
        <v>1257.7215253757693</v>
      </c>
      <c r="D121" s="45">
        <v>1257.7215253757693</v>
      </c>
      <c r="E121" s="45">
        <v>1257.7215253757693</v>
      </c>
      <c r="F121" s="45"/>
      <c r="G121" s="45"/>
      <c r="H121" s="45"/>
      <c r="I121" s="45"/>
      <c r="J121" s="45"/>
      <c r="K121" s="45"/>
      <c r="L121" s="45"/>
      <c r="M121" s="45"/>
    </row>
    <row r="122" spans="1:13" s="28" customFormat="1" ht="15.6">
      <c r="A122" s="9" t="s">
        <v>383</v>
      </c>
      <c r="B122" s="45">
        <v>1227.7215253757693</v>
      </c>
      <c r="C122" s="45">
        <v>1227.7215253757693</v>
      </c>
      <c r="D122" s="45">
        <v>1227.7215253757693</v>
      </c>
      <c r="E122" s="45">
        <v>1227.7215253757693</v>
      </c>
      <c r="F122" s="45"/>
      <c r="G122" s="45"/>
      <c r="H122" s="45"/>
      <c r="I122" s="45"/>
      <c r="J122" s="45"/>
      <c r="K122" s="45"/>
      <c r="L122" s="45"/>
      <c r="M122" s="45"/>
    </row>
    <row r="123" spans="1:13" s="28" customFormat="1" ht="15.6">
      <c r="A123" s="9" t="s">
        <v>74</v>
      </c>
      <c r="B123" s="45">
        <v>1600</v>
      </c>
      <c r="C123" s="45">
        <v>1600</v>
      </c>
      <c r="D123" s="45">
        <v>1600</v>
      </c>
      <c r="E123" s="45">
        <v>1600</v>
      </c>
      <c r="F123" s="45"/>
      <c r="G123" s="45"/>
      <c r="H123" s="45"/>
      <c r="I123" s="45"/>
      <c r="J123" s="45"/>
      <c r="K123" s="45"/>
      <c r="L123" s="45"/>
      <c r="M123" s="45"/>
    </row>
    <row r="124" spans="1:13" s="28" customFormat="1" ht="15.6">
      <c r="A124" s="9" t="s">
        <v>75</v>
      </c>
      <c r="B124" s="45">
        <v>1400</v>
      </c>
      <c r="C124" s="45">
        <v>1400</v>
      </c>
      <c r="D124" s="45">
        <v>1400</v>
      </c>
      <c r="E124" s="45">
        <v>1400</v>
      </c>
      <c r="F124" s="45"/>
      <c r="G124" s="45"/>
      <c r="H124" s="45"/>
      <c r="I124" s="45"/>
      <c r="J124" s="45"/>
      <c r="K124" s="45"/>
      <c r="L124" s="45"/>
      <c r="M124" s="45"/>
    </row>
    <row r="125" spans="1:13" s="28" customFormat="1" ht="15.6">
      <c r="A125" s="9" t="s">
        <v>342</v>
      </c>
      <c r="B125" s="45">
        <v>1625</v>
      </c>
      <c r="C125" s="45">
        <v>1625</v>
      </c>
      <c r="D125" s="45">
        <v>1625</v>
      </c>
      <c r="E125" s="45">
        <v>1625</v>
      </c>
      <c r="F125" s="45"/>
      <c r="G125" s="45"/>
      <c r="H125" s="45"/>
      <c r="I125" s="45"/>
      <c r="J125" s="45"/>
      <c r="K125" s="45"/>
      <c r="L125" s="45"/>
      <c r="M125" s="45"/>
    </row>
    <row r="126" spans="1:13" s="28" customFormat="1" ht="15.6">
      <c r="A126" s="9" t="s">
        <v>76</v>
      </c>
      <c r="B126" s="45">
        <v>1403.6</v>
      </c>
      <c r="C126" s="45">
        <v>1403.6</v>
      </c>
      <c r="D126" s="45">
        <v>1403.6</v>
      </c>
      <c r="E126" s="45">
        <v>1403.6</v>
      </c>
      <c r="F126" s="45"/>
      <c r="G126" s="45"/>
      <c r="H126" s="45"/>
      <c r="I126" s="45"/>
      <c r="J126" s="45"/>
      <c r="K126" s="45"/>
      <c r="L126" s="45"/>
      <c r="M126" s="45"/>
    </row>
    <row r="127" spans="1:13" s="28" customFormat="1" ht="15.6">
      <c r="A127" s="9" t="s">
        <v>270</v>
      </c>
      <c r="B127" s="45">
        <v>1220</v>
      </c>
      <c r="C127" s="45">
        <v>1220</v>
      </c>
      <c r="D127" s="45">
        <v>1220</v>
      </c>
      <c r="E127" s="45">
        <v>1220</v>
      </c>
      <c r="F127" s="45"/>
      <c r="G127" s="45"/>
      <c r="H127" s="45"/>
      <c r="I127" s="45"/>
      <c r="J127" s="45"/>
      <c r="K127" s="45"/>
      <c r="L127" s="45"/>
      <c r="M127" s="45"/>
    </row>
    <row r="128" spans="1:13" s="28" customFormat="1" ht="15.6">
      <c r="A128" s="9" t="s">
        <v>260</v>
      </c>
      <c r="B128" s="45">
        <v>1211.570997600259</v>
      </c>
      <c r="C128" s="45">
        <v>1211.570997600259</v>
      </c>
      <c r="D128" s="45">
        <v>1211.570997600259</v>
      </c>
      <c r="E128" s="45">
        <v>1211.570997600259</v>
      </c>
      <c r="F128" s="45"/>
      <c r="G128" s="45"/>
      <c r="H128" s="45"/>
      <c r="I128" s="45"/>
      <c r="J128" s="45"/>
      <c r="K128" s="45"/>
      <c r="L128" s="45"/>
      <c r="M128" s="45"/>
    </row>
    <row r="129" spans="1:13" s="28" customFormat="1" ht="15.6">
      <c r="A129" s="9" t="s">
        <v>77</v>
      </c>
      <c r="B129" s="45">
        <v>1900</v>
      </c>
      <c r="C129" s="45">
        <v>1900</v>
      </c>
      <c r="D129" s="45">
        <v>1900</v>
      </c>
      <c r="E129" s="45">
        <v>1900</v>
      </c>
      <c r="F129" s="45"/>
      <c r="G129" s="45"/>
      <c r="H129" s="45"/>
      <c r="I129" s="45"/>
      <c r="J129" s="45"/>
      <c r="K129" s="45"/>
      <c r="L129" s="45"/>
      <c r="M129" s="45"/>
    </row>
    <row r="130" spans="1:13" s="28" customFormat="1" ht="15.6">
      <c r="A130" s="9" t="s">
        <v>306</v>
      </c>
      <c r="B130" s="45">
        <v>1197.375567034172</v>
      </c>
      <c r="C130" s="45">
        <v>1197.375567034172</v>
      </c>
      <c r="D130" s="45">
        <v>1197.375567034172</v>
      </c>
      <c r="E130" s="45">
        <v>1197.375567034172</v>
      </c>
      <c r="F130" s="45"/>
      <c r="G130" s="45"/>
      <c r="H130" s="45"/>
      <c r="I130" s="45"/>
      <c r="J130" s="45"/>
      <c r="K130" s="45"/>
      <c r="L130" s="45"/>
      <c r="M130" s="45"/>
    </row>
    <row r="131" spans="1:13" s="28" customFormat="1" ht="15.6">
      <c r="A131" s="9" t="s">
        <v>78</v>
      </c>
      <c r="B131" s="45">
        <v>1900</v>
      </c>
      <c r="C131" s="45">
        <v>1900</v>
      </c>
      <c r="D131" s="45">
        <v>1900</v>
      </c>
      <c r="E131" s="45">
        <v>1900</v>
      </c>
      <c r="F131" s="45"/>
      <c r="G131" s="45"/>
      <c r="H131" s="45"/>
      <c r="I131" s="45"/>
      <c r="J131" s="45"/>
      <c r="K131" s="45"/>
      <c r="L131" s="45"/>
      <c r="M131" s="45"/>
    </row>
    <row r="132" spans="1:13" s="28" customFormat="1" ht="15.6">
      <c r="A132" s="9" t="s">
        <v>211</v>
      </c>
      <c r="B132" s="45">
        <v>1179.9738974644331</v>
      </c>
      <c r="C132" s="45">
        <v>1179.9738974644331</v>
      </c>
      <c r="D132" s="45">
        <v>1179.9738974644331</v>
      </c>
      <c r="E132" s="45">
        <v>1179.9738974644331</v>
      </c>
      <c r="F132" s="45"/>
      <c r="G132" s="45"/>
      <c r="H132" s="45"/>
      <c r="I132" s="45"/>
      <c r="J132" s="45"/>
      <c r="K132" s="45"/>
      <c r="L132" s="45"/>
      <c r="M132" s="45"/>
    </row>
    <row r="133" spans="1:13" s="28" customFormat="1" ht="15.6">
      <c r="A133" s="9" t="s">
        <v>159</v>
      </c>
      <c r="B133" s="45">
        <v>1283.4000000000001</v>
      </c>
      <c r="C133" s="45">
        <v>1283.4000000000001</v>
      </c>
      <c r="D133" s="45">
        <v>1283.4000000000001</v>
      </c>
      <c r="E133" s="45">
        <v>1283.4000000000001</v>
      </c>
      <c r="F133" s="45"/>
      <c r="G133" s="45"/>
      <c r="H133" s="45"/>
      <c r="I133" s="45"/>
      <c r="J133" s="45"/>
      <c r="K133" s="45"/>
      <c r="L133" s="45"/>
      <c r="M133" s="45"/>
    </row>
    <row r="134" spans="1:13" s="28" customFormat="1" ht="15.6">
      <c r="A134" s="9" t="s">
        <v>373</v>
      </c>
      <c r="B134" s="45">
        <v>1256</v>
      </c>
      <c r="C134" s="45">
        <v>1308.0026762533721</v>
      </c>
      <c r="D134" s="45">
        <v>1401.6469501101287</v>
      </c>
      <c r="E134" s="45">
        <v>1401.6469501101287</v>
      </c>
      <c r="F134" s="45"/>
      <c r="G134" s="45"/>
      <c r="H134" s="45"/>
      <c r="I134" s="45"/>
      <c r="J134" s="45"/>
      <c r="K134" s="45"/>
      <c r="L134" s="45"/>
      <c r="M134" s="45"/>
    </row>
    <row r="135" spans="1:13" s="28" customFormat="1" ht="15.6">
      <c r="A135" s="9" t="s">
        <v>239</v>
      </c>
      <c r="B135" s="45">
        <v>1469.1180029972882</v>
      </c>
      <c r="C135" s="45">
        <v>1469.1180029972882</v>
      </c>
      <c r="D135" s="45">
        <v>1449.886534882512</v>
      </c>
      <c r="E135" s="45">
        <v>1449.886534882512</v>
      </c>
      <c r="F135" s="45"/>
      <c r="G135" s="45"/>
      <c r="H135" s="45"/>
      <c r="I135" s="45"/>
      <c r="J135" s="45"/>
      <c r="K135" s="45"/>
      <c r="L135" s="45"/>
      <c r="M135" s="45"/>
    </row>
    <row r="136" spans="1:13" s="28" customFormat="1" ht="15.6">
      <c r="A136" s="9" t="s">
        <v>79</v>
      </c>
      <c r="B136" s="45">
        <v>2000</v>
      </c>
      <c r="C136" s="45">
        <v>2000</v>
      </c>
      <c r="D136" s="45">
        <v>2000</v>
      </c>
      <c r="E136" s="45">
        <v>2000</v>
      </c>
      <c r="F136" s="45"/>
      <c r="G136" s="45"/>
      <c r="H136" s="45"/>
      <c r="I136" s="45"/>
      <c r="J136" s="45"/>
      <c r="K136" s="45"/>
      <c r="L136" s="45"/>
      <c r="M136" s="45"/>
    </row>
    <row r="137" spans="1:13" s="28" customFormat="1" ht="15.6">
      <c r="A137" s="9" t="s">
        <v>333</v>
      </c>
      <c r="B137" s="45">
        <v>1359.5588190551061</v>
      </c>
      <c r="C137" s="45">
        <v>1360.8962745089027</v>
      </c>
      <c r="D137" s="45">
        <v>1316.5851944886247</v>
      </c>
      <c r="E137" s="45">
        <v>1316.5851944886247</v>
      </c>
      <c r="F137" s="45"/>
      <c r="G137" s="45"/>
      <c r="H137" s="45"/>
      <c r="I137" s="45"/>
      <c r="J137" s="45"/>
      <c r="K137" s="45"/>
      <c r="L137" s="45"/>
      <c r="M137" s="45"/>
    </row>
    <row r="138" spans="1:13" s="28" customFormat="1" ht="15.6">
      <c r="A138" s="9" t="s">
        <v>251</v>
      </c>
      <c r="B138" s="45">
        <v>1498</v>
      </c>
      <c r="C138" s="45">
        <v>1479.6692460436475</v>
      </c>
      <c r="D138" s="45">
        <v>1467.1264447667941</v>
      </c>
      <c r="E138" s="45">
        <v>1467.1264447667941</v>
      </c>
      <c r="F138" s="45"/>
      <c r="G138" s="45"/>
      <c r="H138" s="45"/>
      <c r="I138" s="45"/>
      <c r="J138" s="45"/>
      <c r="K138" s="45"/>
      <c r="L138" s="45"/>
      <c r="M138" s="45"/>
    </row>
    <row r="139" spans="1:13" s="28" customFormat="1" ht="15.6">
      <c r="A139" s="9" t="s">
        <v>252</v>
      </c>
      <c r="B139" s="45">
        <v>1291</v>
      </c>
      <c r="C139" s="45">
        <v>1291</v>
      </c>
      <c r="D139" s="45">
        <v>1291</v>
      </c>
      <c r="E139" s="45">
        <v>1291</v>
      </c>
      <c r="F139" s="45"/>
      <c r="G139" s="45"/>
      <c r="H139" s="45"/>
      <c r="I139" s="45"/>
      <c r="J139" s="45"/>
      <c r="K139" s="45"/>
      <c r="L139" s="45"/>
      <c r="M139" s="45"/>
    </row>
    <row r="140" spans="1:13" s="28" customFormat="1" ht="15.6">
      <c r="A140" s="9" t="s">
        <v>208</v>
      </c>
      <c r="B140" s="45">
        <v>1481.2462465923782</v>
      </c>
      <c r="C140" s="45">
        <v>1481.2462465923782</v>
      </c>
      <c r="D140" s="45">
        <v>1481.2462465923782</v>
      </c>
      <c r="E140" s="45">
        <v>1481.2462465923782</v>
      </c>
      <c r="F140" s="45"/>
      <c r="G140" s="45"/>
      <c r="H140" s="45"/>
      <c r="I140" s="45"/>
      <c r="J140" s="45"/>
      <c r="K140" s="45"/>
      <c r="L140" s="45"/>
      <c r="M140" s="45"/>
    </row>
    <row r="141" spans="1:13" s="28" customFormat="1" ht="15.6">
      <c r="A141" s="9" t="s">
        <v>166</v>
      </c>
      <c r="B141" s="45">
        <v>1257.2949537674915</v>
      </c>
      <c r="C141" s="45">
        <v>1257.2949537674915</v>
      </c>
      <c r="D141" s="45">
        <v>1257.2949537674915</v>
      </c>
      <c r="E141" s="45">
        <v>1257.2949537674915</v>
      </c>
      <c r="F141" s="45"/>
      <c r="G141" s="45"/>
      <c r="H141" s="45"/>
      <c r="I141" s="45"/>
      <c r="J141" s="45"/>
      <c r="K141" s="45"/>
      <c r="L141" s="45"/>
      <c r="M141" s="45"/>
    </row>
    <row r="142" spans="1:13" s="28" customFormat="1" ht="15.6">
      <c r="A142" s="9" t="s">
        <v>80</v>
      </c>
      <c r="B142" s="45">
        <v>1574.4621104072648</v>
      </c>
      <c r="C142" s="45">
        <v>1574.4621104072648</v>
      </c>
      <c r="D142" s="45">
        <v>1574.4621104072648</v>
      </c>
      <c r="E142" s="45">
        <v>1574.4621104072648</v>
      </c>
      <c r="F142" s="45"/>
      <c r="G142" s="45"/>
      <c r="H142" s="45"/>
      <c r="I142" s="45"/>
      <c r="J142" s="45"/>
      <c r="K142" s="45"/>
      <c r="L142" s="45"/>
      <c r="M142" s="45"/>
    </row>
    <row r="143" spans="1:13" s="28" customFormat="1" ht="15.6">
      <c r="A143" s="9" t="s">
        <v>348</v>
      </c>
      <c r="B143" s="45">
        <v>1442.2771909634996</v>
      </c>
      <c r="C143" s="45">
        <v>1442.2771909634996</v>
      </c>
      <c r="D143" s="45">
        <v>1442.2771909634996</v>
      </c>
      <c r="E143" s="45">
        <v>1442.2771909634996</v>
      </c>
      <c r="F143" s="45"/>
      <c r="G143" s="45"/>
      <c r="H143" s="45"/>
      <c r="I143" s="45"/>
      <c r="J143" s="45"/>
      <c r="K143" s="45"/>
      <c r="L143" s="45"/>
      <c r="M143" s="45"/>
    </row>
    <row r="144" spans="1:13" s="28" customFormat="1" ht="15.6">
      <c r="A144" s="9" t="s">
        <v>378</v>
      </c>
      <c r="B144" s="45">
        <v>1185.2152486330772</v>
      </c>
      <c r="C144" s="45">
        <v>1185.2152486330772</v>
      </c>
      <c r="D144" s="45">
        <v>1263.8678863300979</v>
      </c>
      <c r="E144" s="45">
        <v>1253.4678282482289</v>
      </c>
      <c r="F144" s="45"/>
      <c r="G144" s="45"/>
      <c r="H144" s="45"/>
      <c r="I144" s="45"/>
      <c r="J144" s="45"/>
      <c r="K144" s="45"/>
      <c r="L144" s="45"/>
      <c r="M144" s="45"/>
    </row>
    <row r="145" spans="1:13" s="28" customFormat="1" ht="15.6">
      <c r="A145" s="9" t="s">
        <v>81</v>
      </c>
      <c r="B145" s="45">
        <v>1900</v>
      </c>
      <c r="C145" s="45">
        <v>1900</v>
      </c>
      <c r="D145" s="45">
        <v>1900</v>
      </c>
      <c r="E145" s="45">
        <v>1900</v>
      </c>
      <c r="F145" s="45"/>
      <c r="G145" s="45"/>
      <c r="H145" s="45"/>
      <c r="I145" s="45"/>
      <c r="J145" s="45"/>
      <c r="K145" s="45"/>
      <c r="L145" s="45"/>
      <c r="M145" s="45"/>
    </row>
    <row r="146" spans="1:13" s="28" customFormat="1" ht="15.6">
      <c r="A146" s="9" t="s">
        <v>202</v>
      </c>
      <c r="B146" s="45">
        <v>1577</v>
      </c>
      <c r="C146" s="45">
        <v>1577</v>
      </c>
      <c r="D146" s="45">
        <v>1541.2104932009117</v>
      </c>
      <c r="E146" s="45">
        <v>1541.2104932009117</v>
      </c>
      <c r="F146" s="45"/>
      <c r="G146" s="45"/>
      <c r="H146" s="45"/>
      <c r="I146" s="45"/>
      <c r="J146" s="45"/>
      <c r="K146" s="45"/>
      <c r="L146" s="45"/>
      <c r="M146" s="45"/>
    </row>
    <row r="147" spans="1:13" s="28" customFormat="1" ht="15.6">
      <c r="A147" s="9" t="s">
        <v>82</v>
      </c>
      <c r="B147" s="45">
        <v>1641</v>
      </c>
      <c r="C147" s="45">
        <v>1641</v>
      </c>
      <c r="D147" s="45">
        <v>1641</v>
      </c>
      <c r="E147" s="45">
        <v>1641</v>
      </c>
      <c r="F147" s="45"/>
      <c r="G147" s="45"/>
      <c r="H147" s="45"/>
      <c r="I147" s="45"/>
      <c r="J147" s="45"/>
      <c r="K147" s="45"/>
      <c r="L147" s="45"/>
      <c r="M147" s="45"/>
    </row>
    <row r="148" spans="1:13" s="28" customFormat="1" ht="15.6">
      <c r="A148" s="9" t="s">
        <v>83</v>
      </c>
      <c r="B148" s="45">
        <v>1600</v>
      </c>
      <c r="C148" s="45">
        <v>1600</v>
      </c>
      <c r="D148" s="45">
        <v>1600</v>
      </c>
      <c r="E148" s="45">
        <v>1600</v>
      </c>
      <c r="F148" s="45"/>
      <c r="G148" s="45"/>
      <c r="H148" s="45"/>
      <c r="I148" s="45"/>
      <c r="J148" s="45"/>
      <c r="K148" s="45"/>
      <c r="L148" s="45"/>
      <c r="M148" s="45"/>
    </row>
    <row r="149" spans="1:13" s="28" customFormat="1" ht="15.6">
      <c r="A149" s="9" t="s">
        <v>353</v>
      </c>
      <c r="B149" s="45">
        <v>1712</v>
      </c>
      <c r="C149" s="45">
        <v>1712</v>
      </c>
      <c r="D149" s="45">
        <v>1712</v>
      </c>
      <c r="E149" s="45">
        <v>1712</v>
      </c>
      <c r="F149" s="45"/>
      <c r="G149" s="45"/>
      <c r="H149" s="45"/>
      <c r="I149" s="45"/>
      <c r="J149" s="45"/>
      <c r="K149" s="45"/>
      <c r="L149" s="45"/>
      <c r="M149" s="45"/>
    </row>
    <row r="150" spans="1:13" s="28" customFormat="1" ht="15.6">
      <c r="A150" s="9" t="s">
        <v>84</v>
      </c>
      <c r="B150" s="45">
        <v>1400</v>
      </c>
      <c r="C150" s="45">
        <v>1400</v>
      </c>
      <c r="D150" s="45">
        <v>1400</v>
      </c>
      <c r="E150" s="45">
        <v>1400</v>
      </c>
      <c r="F150" s="45"/>
      <c r="G150" s="45"/>
      <c r="H150" s="45"/>
      <c r="I150" s="45"/>
      <c r="J150" s="45"/>
      <c r="K150" s="45"/>
      <c r="L150" s="45"/>
      <c r="M150" s="45"/>
    </row>
    <row r="151" spans="1:13" s="28" customFormat="1" ht="15.6">
      <c r="A151" s="9" t="s">
        <v>197</v>
      </c>
      <c r="B151" s="45">
        <v>1452.5804314810907</v>
      </c>
      <c r="C151" s="45">
        <v>1452.5804314810907</v>
      </c>
      <c r="D151" s="45">
        <v>1452.5804314810907</v>
      </c>
      <c r="E151" s="45">
        <v>1452.5804314810907</v>
      </c>
      <c r="F151" s="45"/>
      <c r="G151" s="45"/>
      <c r="H151" s="45"/>
      <c r="I151" s="45"/>
      <c r="J151" s="45"/>
      <c r="K151" s="45"/>
      <c r="L151" s="45"/>
      <c r="M151" s="45"/>
    </row>
    <row r="152" spans="1:13" s="28" customFormat="1" ht="15.6">
      <c r="A152" s="9" t="s">
        <v>85</v>
      </c>
      <c r="B152" s="45">
        <v>1227.8</v>
      </c>
      <c r="C152" s="45">
        <v>1227.8</v>
      </c>
      <c r="D152" s="45">
        <v>1227.8</v>
      </c>
      <c r="E152" s="45">
        <v>1227.8</v>
      </c>
      <c r="F152" s="45"/>
      <c r="G152" s="45"/>
      <c r="H152" s="45"/>
      <c r="I152" s="45"/>
      <c r="J152" s="45"/>
      <c r="K152" s="45"/>
      <c r="L152" s="45"/>
      <c r="M152" s="45"/>
    </row>
    <row r="153" spans="1:13" s="28" customFormat="1" ht="15.6">
      <c r="A153" s="9" t="s">
        <v>86</v>
      </c>
      <c r="B153" s="45">
        <v>2192</v>
      </c>
      <c r="C153" s="45">
        <v>2192</v>
      </c>
      <c r="D153" s="45">
        <v>2192</v>
      </c>
      <c r="E153" s="45">
        <v>2192</v>
      </c>
      <c r="F153" s="45"/>
      <c r="G153" s="45"/>
      <c r="H153" s="45"/>
      <c r="I153" s="45"/>
      <c r="J153" s="45"/>
      <c r="K153" s="45"/>
      <c r="L153" s="45"/>
      <c r="M153" s="45"/>
    </row>
    <row r="154" spans="1:13" s="28" customFormat="1" ht="15.6">
      <c r="A154" s="9" t="s">
        <v>87</v>
      </c>
      <c r="B154" s="45">
        <v>1400</v>
      </c>
      <c r="C154" s="45">
        <v>1400</v>
      </c>
      <c r="D154" s="45">
        <v>1400</v>
      </c>
      <c r="E154" s="45">
        <v>1400</v>
      </c>
      <c r="F154" s="45"/>
      <c r="G154" s="45"/>
      <c r="H154" s="45"/>
      <c r="I154" s="45"/>
      <c r="J154" s="45"/>
      <c r="K154" s="45"/>
      <c r="L154" s="45"/>
      <c r="M154" s="45"/>
    </row>
    <row r="155" spans="1:13" s="28" customFormat="1" ht="15.6">
      <c r="A155" s="9" t="s">
        <v>88</v>
      </c>
      <c r="B155" s="45">
        <v>1400</v>
      </c>
      <c r="C155" s="45">
        <v>1400</v>
      </c>
      <c r="D155" s="45">
        <v>1400</v>
      </c>
      <c r="E155" s="45">
        <v>1400</v>
      </c>
      <c r="F155" s="45"/>
      <c r="G155" s="45"/>
      <c r="H155" s="45"/>
      <c r="I155" s="45"/>
      <c r="J155" s="45"/>
      <c r="K155" s="45"/>
      <c r="L155" s="45"/>
      <c r="M155" s="45"/>
    </row>
    <row r="156" spans="1:13" s="28" customFormat="1" ht="15.6">
      <c r="A156" s="9" t="s">
        <v>89</v>
      </c>
      <c r="B156" s="45">
        <v>2400</v>
      </c>
      <c r="C156" s="45">
        <v>2400</v>
      </c>
      <c r="D156" s="45">
        <v>2400</v>
      </c>
      <c r="E156" s="45">
        <v>2400</v>
      </c>
      <c r="F156" s="45"/>
      <c r="G156" s="45"/>
      <c r="H156" s="45"/>
      <c r="I156" s="45"/>
      <c r="J156" s="45"/>
      <c r="K156" s="45"/>
      <c r="L156" s="45"/>
      <c r="M156" s="45"/>
    </row>
    <row r="157" spans="1:13" s="28" customFormat="1" ht="15.6">
      <c r="A157" s="9" t="s">
        <v>371</v>
      </c>
      <c r="B157" s="45">
        <v>1430.7053436287138</v>
      </c>
      <c r="C157" s="45">
        <v>1430.7053436287138</v>
      </c>
      <c r="D157" s="45">
        <v>1430.7053436287138</v>
      </c>
      <c r="E157" s="45">
        <v>1442.6726078671513</v>
      </c>
      <c r="F157" s="45"/>
      <c r="G157" s="45"/>
      <c r="H157" s="45"/>
      <c r="I157" s="45"/>
      <c r="J157" s="45"/>
      <c r="K157" s="45"/>
      <c r="L157" s="45"/>
      <c r="M157" s="45"/>
    </row>
    <row r="158" spans="1:13" s="28" customFormat="1" ht="15.6">
      <c r="A158" s="9" t="s">
        <v>174</v>
      </c>
      <c r="B158" s="45">
        <v>1256.3079473960015</v>
      </c>
      <c r="C158" s="45">
        <v>1256.3079473960015</v>
      </c>
      <c r="D158" s="45">
        <v>1256.3079473960015</v>
      </c>
      <c r="E158" s="45">
        <v>1256.3079473960015</v>
      </c>
      <c r="F158" s="45"/>
      <c r="G158" s="45"/>
      <c r="H158" s="45"/>
      <c r="I158" s="45"/>
      <c r="J158" s="45"/>
      <c r="K158" s="45"/>
      <c r="L158" s="45"/>
      <c r="M158" s="45"/>
    </row>
    <row r="159" spans="1:13" s="28" customFormat="1" ht="15.6">
      <c r="A159" s="9" t="s">
        <v>354</v>
      </c>
      <c r="B159" s="45">
        <v>1694</v>
      </c>
      <c r="C159" s="45">
        <v>1668.3481935427362</v>
      </c>
      <c r="D159" s="45">
        <v>1687.8507980622076</v>
      </c>
      <c r="E159" s="45">
        <v>1687.8507980622076</v>
      </c>
      <c r="F159" s="45"/>
      <c r="G159" s="45"/>
      <c r="H159" s="45"/>
      <c r="I159" s="45"/>
      <c r="J159" s="45"/>
      <c r="K159" s="45"/>
      <c r="L159" s="45"/>
      <c r="M159" s="45"/>
    </row>
    <row r="160" spans="1:13" s="28" customFormat="1" ht="15.6">
      <c r="A160" s="9" t="s">
        <v>164</v>
      </c>
      <c r="B160" s="45">
        <v>1515.9705448222608</v>
      </c>
      <c r="C160" s="45">
        <v>1515.9705448222608</v>
      </c>
      <c r="D160" s="45">
        <v>1504.7998398362918</v>
      </c>
      <c r="E160" s="45">
        <v>1504.7998398362918</v>
      </c>
      <c r="F160" s="45"/>
      <c r="G160" s="45"/>
      <c r="H160" s="45"/>
      <c r="I160" s="45"/>
      <c r="J160" s="45"/>
      <c r="K160" s="45"/>
      <c r="L160" s="45"/>
      <c r="M160" s="45"/>
    </row>
    <row r="161" spans="1:13" s="28" customFormat="1" ht="15.6">
      <c r="A161" s="9" t="s">
        <v>90</v>
      </c>
      <c r="B161" s="45">
        <v>1687.5760535602803</v>
      </c>
      <c r="C161" s="45">
        <v>1687.5760535602803</v>
      </c>
      <c r="D161" s="45">
        <v>1687.5760535602803</v>
      </c>
      <c r="E161" s="45">
        <v>1687.5760535602803</v>
      </c>
      <c r="F161" s="45"/>
      <c r="G161" s="45"/>
      <c r="H161" s="45"/>
      <c r="I161" s="45"/>
      <c r="J161" s="45"/>
      <c r="K161" s="45"/>
      <c r="L161" s="45"/>
      <c r="M161" s="45"/>
    </row>
    <row r="162" spans="1:13" s="28" customFormat="1" ht="15.6">
      <c r="A162" s="9" t="s">
        <v>355</v>
      </c>
      <c r="B162" s="45">
        <v>1685.6813520527371</v>
      </c>
      <c r="C162" s="45">
        <v>1685.6813520527371</v>
      </c>
      <c r="D162" s="45">
        <v>1685.6813520527371</v>
      </c>
      <c r="E162" s="45">
        <v>1685.6813520527371</v>
      </c>
      <c r="F162" s="45"/>
      <c r="G162" s="45"/>
      <c r="H162" s="45"/>
      <c r="I162" s="45"/>
      <c r="J162" s="45"/>
      <c r="K162" s="45"/>
      <c r="L162" s="45"/>
      <c r="M162" s="45"/>
    </row>
    <row r="163" spans="1:13" s="28" customFormat="1" ht="15.6">
      <c r="A163" s="9" t="s">
        <v>332</v>
      </c>
      <c r="B163" s="45">
        <v>1129.3638306965606</v>
      </c>
      <c r="C163" s="45">
        <v>1129.3638306965606</v>
      </c>
      <c r="D163" s="45">
        <v>1129.3638306965606</v>
      </c>
      <c r="E163" s="45">
        <v>1115.1541097813567</v>
      </c>
      <c r="F163" s="45"/>
      <c r="G163" s="45"/>
      <c r="H163" s="45"/>
      <c r="I163" s="45"/>
      <c r="J163" s="45"/>
      <c r="K163" s="45"/>
      <c r="L163" s="45"/>
      <c r="M163" s="45"/>
    </row>
    <row r="164" spans="1:13" s="28" customFormat="1" ht="15.6">
      <c r="A164" s="9" t="s">
        <v>336</v>
      </c>
      <c r="B164" s="45">
        <v>1207.1615952463899</v>
      </c>
      <c r="C164" s="45">
        <v>1207.1615952463899</v>
      </c>
      <c r="D164" s="45">
        <v>1207.1615952463899</v>
      </c>
      <c r="E164" s="45">
        <v>1207.1615952463899</v>
      </c>
      <c r="F164" s="45"/>
      <c r="G164" s="45"/>
      <c r="H164" s="45"/>
      <c r="I164" s="45"/>
      <c r="J164" s="45"/>
      <c r="K164" s="45"/>
      <c r="L164" s="45"/>
      <c r="M164" s="45"/>
    </row>
    <row r="165" spans="1:13" s="28" customFormat="1" ht="15.6">
      <c r="A165" s="9" t="s">
        <v>91</v>
      </c>
      <c r="B165" s="45">
        <v>1755</v>
      </c>
      <c r="C165" s="45">
        <v>1755</v>
      </c>
      <c r="D165" s="45">
        <v>1759.6461220956828</v>
      </c>
      <c r="E165" s="45">
        <v>1759.6461220956828</v>
      </c>
      <c r="F165" s="45"/>
      <c r="G165" s="45"/>
      <c r="H165" s="45"/>
      <c r="I165" s="45"/>
      <c r="J165" s="45"/>
      <c r="K165" s="45"/>
      <c r="L165" s="45"/>
      <c r="M165" s="45"/>
    </row>
    <row r="166" spans="1:13" s="28" customFormat="1" ht="15.6">
      <c r="A166" s="9" t="s">
        <v>247</v>
      </c>
      <c r="B166" s="45">
        <v>1565</v>
      </c>
      <c r="C166" s="45">
        <v>1565</v>
      </c>
      <c r="D166" s="45">
        <v>1565</v>
      </c>
      <c r="E166" s="45">
        <v>1565</v>
      </c>
      <c r="F166" s="45"/>
      <c r="G166" s="45"/>
      <c r="H166" s="45"/>
      <c r="I166" s="45"/>
      <c r="J166" s="45"/>
      <c r="K166" s="45"/>
      <c r="L166" s="45"/>
      <c r="M166" s="45"/>
    </row>
    <row r="167" spans="1:13" s="28" customFormat="1" ht="15.6">
      <c r="A167" s="9" t="s">
        <v>349</v>
      </c>
      <c r="B167" s="45">
        <v>1613</v>
      </c>
      <c r="C167" s="45">
        <v>1614.3814784173092</v>
      </c>
      <c r="D167" s="45">
        <v>1615.5586523973129</v>
      </c>
      <c r="E167" s="45">
        <v>1615.5586523973129</v>
      </c>
      <c r="F167" s="45"/>
      <c r="G167" s="45"/>
      <c r="H167" s="45"/>
      <c r="I167" s="45"/>
      <c r="J167" s="45"/>
      <c r="K167" s="45"/>
      <c r="L167" s="45"/>
      <c r="M167" s="45"/>
    </row>
    <row r="168" spans="1:13" s="28" customFormat="1" ht="15.6">
      <c r="A168" s="9" t="s">
        <v>92</v>
      </c>
      <c r="B168" s="45">
        <v>1453.6</v>
      </c>
      <c r="C168" s="45">
        <v>1453.6</v>
      </c>
      <c r="D168" s="45">
        <v>1453.6</v>
      </c>
      <c r="E168" s="45">
        <v>1453.6</v>
      </c>
      <c r="F168" s="45"/>
      <c r="G168" s="45"/>
      <c r="H168" s="45"/>
      <c r="I168" s="45"/>
      <c r="J168" s="45"/>
      <c r="K168" s="45"/>
      <c r="L168" s="45"/>
      <c r="M168" s="45"/>
    </row>
    <row r="169" spans="1:13" s="28" customFormat="1" ht="15.6">
      <c r="A169" s="9" t="s">
        <v>246</v>
      </c>
      <c r="B169" s="45">
        <v>1166.554414732901</v>
      </c>
      <c r="C169" s="45">
        <v>1166.554414732901</v>
      </c>
      <c r="D169" s="45">
        <v>1166.554414732901</v>
      </c>
      <c r="E169" s="45">
        <v>1166.554414732901</v>
      </c>
      <c r="F169" s="45"/>
      <c r="G169" s="45"/>
      <c r="H169" s="45"/>
      <c r="I169" s="45"/>
      <c r="J169" s="45"/>
      <c r="K169" s="45"/>
      <c r="L169" s="45"/>
      <c r="M169" s="45"/>
    </row>
    <row r="170" spans="1:13" ht="15.6">
      <c r="A170" s="9" t="s">
        <v>93</v>
      </c>
      <c r="B170" s="55">
        <v>1400</v>
      </c>
      <c r="C170" s="45">
        <v>1400</v>
      </c>
      <c r="D170" s="45">
        <v>1400</v>
      </c>
      <c r="E170" s="45">
        <v>1400</v>
      </c>
      <c r="F170" s="45"/>
      <c r="G170" s="45"/>
      <c r="H170" s="45"/>
      <c r="I170" s="45"/>
      <c r="J170" s="45"/>
      <c r="K170" s="45"/>
      <c r="L170" s="45"/>
      <c r="M170" s="45"/>
    </row>
    <row r="171" spans="1:13" s="28" customFormat="1" ht="15.6">
      <c r="A171" s="9" t="s">
        <v>240</v>
      </c>
      <c r="B171" s="45">
        <v>1459</v>
      </c>
      <c r="C171" s="45">
        <v>1459</v>
      </c>
      <c r="D171" s="45">
        <v>1459</v>
      </c>
      <c r="E171" s="45">
        <v>1459</v>
      </c>
      <c r="F171" s="45"/>
      <c r="G171" s="45"/>
      <c r="H171" s="45"/>
      <c r="I171" s="45"/>
      <c r="J171" s="45"/>
      <c r="K171" s="45"/>
      <c r="L171" s="45"/>
      <c r="M171" s="45"/>
    </row>
    <row r="172" spans="1:13" s="28" customFormat="1" ht="15.6">
      <c r="A172" s="9" t="s">
        <v>94</v>
      </c>
      <c r="B172" s="45">
        <v>1207.8</v>
      </c>
      <c r="C172" s="45">
        <v>1207.8</v>
      </c>
      <c r="D172" s="45">
        <v>1207.8</v>
      </c>
      <c r="E172" s="45">
        <v>1207.8</v>
      </c>
      <c r="F172" s="45"/>
      <c r="G172" s="45"/>
      <c r="H172" s="45"/>
      <c r="I172" s="45"/>
      <c r="J172" s="45"/>
      <c r="K172" s="45"/>
      <c r="L172" s="45"/>
      <c r="M172" s="45"/>
    </row>
    <row r="173" spans="1:13" s="28" customFormat="1" ht="15.6">
      <c r="A173" s="9" t="s">
        <v>95</v>
      </c>
      <c r="B173" s="45">
        <v>1200</v>
      </c>
      <c r="C173" s="45">
        <v>1200</v>
      </c>
      <c r="D173" s="45">
        <v>1200</v>
      </c>
      <c r="E173" s="45">
        <v>1200</v>
      </c>
      <c r="F173" s="45"/>
      <c r="G173" s="45"/>
      <c r="H173" s="45"/>
      <c r="I173" s="45"/>
      <c r="J173" s="45"/>
      <c r="K173" s="45"/>
      <c r="L173" s="45"/>
      <c r="M173" s="45"/>
    </row>
    <row r="174" spans="1:13" s="28" customFormat="1" ht="15.6">
      <c r="A174" s="9" t="s">
        <v>96</v>
      </c>
      <c r="B174" s="45">
        <v>1400</v>
      </c>
      <c r="C174" s="45">
        <v>1400</v>
      </c>
      <c r="D174" s="45">
        <v>1400</v>
      </c>
      <c r="E174" s="45">
        <v>1400</v>
      </c>
      <c r="F174" s="45"/>
      <c r="G174" s="45"/>
      <c r="H174" s="45"/>
      <c r="I174" s="45"/>
      <c r="J174" s="45"/>
      <c r="K174" s="45"/>
      <c r="L174" s="45"/>
      <c r="M174" s="45"/>
    </row>
    <row r="175" spans="1:13" s="28" customFormat="1" ht="15.6">
      <c r="A175" s="9" t="s">
        <v>97</v>
      </c>
      <c r="B175" s="45">
        <v>1200</v>
      </c>
      <c r="C175" s="45">
        <v>1200</v>
      </c>
      <c r="D175" s="45">
        <v>1200</v>
      </c>
      <c r="E175" s="45">
        <v>1200</v>
      </c>
      <c r="F175" s="45"/>
      <c r="G175" s="45"/>
      <c r="H175" s="45"/>
      <c r="I175" s="45"/>
      <c r="J175" s="45"/>
      <c r="K175" s="45"/>
      <c r="L175" s="45"/>
      <c r="M175" s="45"/>
    </row>
    <row r="176" spans="1:13" s="28" customFormat="1" ht="15.6">
      <c r="A176" s="9" t="s">
        <v>98</v>
      </c>
      <c r="B176" s="45">
        <v>1800</v>
      </c>
      <c r="C176" s="45">
        <v>1800</v>
      </c>
      <c r="D176" s="45">
        <v>1800</v>
      </c>
      <c r="E176" s="45">
        <v>1800</v>
      </c>
      <c r="F176" s="45"/>
      <c r="G176" s="45"/>
      <c r="H176" s="45"/>
      <c r="I176" s="45"/>
      <c r="J176" s="45"/>
      <c r="K176" s="45"/>
      <c r="L176" s="45"/>
      <c r="M176" s="45"/>
    </row>
    <row r="177" spans="1:13" s="28" customFormat="1" ht="15.6">
      <c r="A177" s="9" t="s">
        <v>253</v>
      </c>
      <c r="B177" s="45">
        <v>1555.5683889640504</v>
      </c>
      <c r="C177" s="45">
        <v>1555.5683889640504</v>
      </c>
      <c r="D177" s="45">
        <v>1555.5683889640504</v>
      </c>
      <c r="E177" s="45">
        <v>1555.5683889640504</v>
      </c>
      <c r="F177" s="45"/>
      <c r="G177" s="45"/>
      <c r="H177" s="45"/>
      <c r="I177" s="45"/>
      <c r="J177" s="45"/>
      <c r="K177" s="45"/>
      <c r="L177" s="45"/>
      <c r="M177" s="45"/>
    </row>
    <row r="178" spans="1:13" s="28" customFormat="1" ht="15.6">
      <c r="A178" s="9" t="s">
        <v>99</v>
      </c>
      <c r="B178" s="45">
        <v>1600</v>
      </c>
      <c r="C178" s="45">
        <v>1511.3627864965367</v>
      </c>
      <c r="D178" s="45">
        <v>1511.3627864965367</v>
      </c>
      <c r="E178" s="45">
        <v>1511.3627864965367</v>
      </c>
      <c r="F178" s="45"/>
      <c r="G178" s="45"/>
      <c r="H178" s="45"/>
      <c r="I178" s="45"/>
      <c r="J178" s="45"/>
      <c r="K178" s="45"/>
      <c r="L178" s="45"/>
      <c r="M178" s="45"/>
    </row>
    <row r="179" spans="1:13" s="28" customFormat="1" ht="15.6">
      <c r="A179" s="9" t="s">
        <v>242</v>
      </c>
      <c r="B179" s="45">
        <v>1327</v>
      </c>
      <c r="C179" s="45">
        <v>1327</v>
      </c>
      <c r="D179" s="45">
        <v>1327</v>
      </c>
      <c r="E179" s="45">
        <v>1327</v>
      </c>
      <c r="F179" s="45"/>
      <c r="G179" s="45"/>
      <c r="H179" s="45"/>
      <c r="I179" s="45"/>
      <c r="J179" s="45"/>
      <c r="K179" s="45"/>
      <c r="L179" s="45"/>
      <c r="M179" s="45"/>
    </row>
    <row r="180" spans="1:13" s="28" customFormat="1" ht="15.6">
      <c r="A180" s="9" t="s">
        <v>100</v>
      </c>
      <c r="B180" s="45">
        <v>1397.369759026722</v>
      </c>
      <c r="C180" s="45">
        <v>1397.369759026722</v>
      </c>
      <c r="D180" s="45">
        <v>1397.369759026722</v>
      </c>
      <c r="E180" s="45">
        <v>1397.369759026722</v>
      </c>
      <c r="F180" s="45"/>
      <c r="G180" s="45"/>
      <c r="H180" s="45"/>
      <c r="I180" s="45"/>
      <c r="J180" s="45"/>
      <c r="K180" s="45"/>
      <c r="L180" s="45"/>
      <c r="M180" s="45"/>
    </row>
    <row r="181" spans="1:13" s="28" customFormat="1" ht="15.6">
      <c r="A181" s="9" t="s">
        <v>101</v>
      </c>
      <c r="B181" s="45">
        <v>1600</v>
      </c>
      <c r="C181" s="45">
        <v>1600</v>
      </c>
      <c r="D181" s="45">
        <v>1600</v>
      </c>
      <c r="E181" s="45">
        <v>1600</v>
      </c>
      <c r="F181" s="45"/>
      <c r="G181" s="45"/>
      <c r="H181" s="45"/>
      <c r="I181" s="45"/>
      <c r="J181" s="45"/>
      <c r="K181" s="45"/>
      <c r="L181" s="45"/>
      <c r="M181" s="45"/>
    </row>
    <row r="182" spans="1:13" s="28" customFormat="1" ht="15.6">
      <c r="A182" s="9" t="s">
        <v>102</v>
      </c>
      <c r="B182" s="45">
        <v>1200</v>
      </c>
      <c r="C182" s="45">
        <v>1200</v>
      </c>
      <c r="D182" s="45">
        <v>1200</v>
      </c>
      <c r="E182" s="45">
        <v>1200</v>
      </c>
      <c r="F182" s="45"/>
      <c r="G182" s="45"/>
      <c r="H182" s="45"/>
      <c r="I182" s="45"/>
      <c r="J182" s="45"/>
      <c r="K182" s="45"/>
      <c r="L182" s="45"/>
      <c r="M182" s="45"/>
    </row>
    <row r="183" spans="1:13" s="28" customFormat="1" ht="15.6">
      <c r="A183" s="9" t="s">
        <v>158</v>
      </c>
      <c r="B183" s="45">
        <v>1204.9331848394536</v>
      </c>
      <c r="C183" s="45">
        <v>1204.9331848394536</v>
      </c>
      <c r="D183" s="45">
        <v>1204.9331848394536</v>
      </c>
      <c r="E183" s="45">
        <v>1204.9331848394536</v>
      </c>
      <c r="F183" s="45"/>
      <c r="G183" s="45"/>
      <c r="H183" s="45"/>
      <c r="I183" s="45"/>
      <c r="J183" s="45"/>
      <c r="K183" s="45"/>
      <c r="L183" s="45"/>
      <c r="M183" s="45"/>
    </row>
    <row r="184" spans="1:13" s="28" customFormat="1" ht="15.6">
      <c r="A184" s="9" t="s">
        <v>261</v>
      </c>
      <c r="B184" s="45">
        <v>1092.4511844569643</v>
      </c>
      <c r="C184" s="45">
        <v>1092.4511844569643</v>
      </c>
      <c r="D184" s="45">
        <v>1092.4511844569643</v>
      </c>
      <c r="E184" s="45">
        <v>1092.4511844569643</v>
      </c>
      <c r="F184" s="45"/>
      <c r="G184" s="45"/>
      <c r="H184" s="45"/>
      <c r="I184" s="45"/>
      <c r="J184" s="45"/>
      <c r="K184" s="45"/>
      <c r="L184" s="45"/>
      <c r="M184" s="45"/>
    </row>
    <row r="185" spans="1:13" s="28" customFormat="1" ht="15.6">
      <c r="A185" s="9" t="s">
        <v>103</v>
      </c>
      <c r="B185" s="45">
        <v>1200</v>
      </c>
      <c r="C185" s="45">
        <v>1200</v>
      </c>
      <c r="D185" s="45">
        <v>1200</v>
      </c>
      <c r="E185" s="45">
        <v>1200</v>
      </c>
      <c r="F185" s="45"/>
      <c r="G185" s="45"/>
      <c r="H185" s="45"/>
      <c r="I185" s="45"/>
      <c r="J185" s="45"/>
      <c r="K185" s="45"/>
      <c r="L185" s="45"/>
      <c r="M185" s="45"/>
    </row>
    <row r="186" spans="1:13" s="28" customFormat="1" ht="15.6">
      <c r="A186" s="9" t="s">
        <v>302</v>
      </c>
      <c r="B186" s="45">
        <v>1438</v>
      </c>
      <c r="C186" s="45">
        <v>1435.9983913974704</v>
      </c>
      <c r="D186" s="45">
        <v>1446.7858738831264</v>
      </c>
      <c r="E186" s="45">
        <v>1446.7858738831264</v>
      </c>
      <c r="F186" s="45"/>
      <c r="G186" s="45"/>
      <c r="H186" s="45"/>
      <c r="I186" s="45"/>
      <c r="J186" s="45"/>
      <c r="K186" s="45"/>
      <c r="L186" s="45"/>
      <c r="M186" s="45"/>
    </row>
    <row r="187" spans="1:13" s="28" customFormat="1" ht="15.6">
      <c r="A187" s="9" t="s">
        <v>104</v>
      </c>
      <c r="B187" s="45">
        <v>1892.8929688148212</v>
      </c>
      <c r="C187" s="45">
        <v>1892.8929688148212</v>
      </c>
      <c r="D187" s="45">
        <v>1892.8929688148212</v>
      </c>
      <c r="E187" s="45">
        <v>1892.8929688148212</v>
      </c>
      <c r="F187" s="45"/>
      <c r="G187" s="45"/>
      <c r="H187" s="45"/>
      <c r="I187" s="45"/>
      <c r="J187" s="45"/>
      <c r="K187" s="45"/>
      <c r="L187" s="45"/>
      <c r="M187" s="45"/>
    </row>
    <row r="188" spans="1:13" s="28" customFormat="1" ht="15.6">
      <c r="A188" s="9" t="s">
        <v>105</v>
      </c>
      <c r="B188" s="45">
        <v>1545</v>
      </c>
      <c r="C188" s="45">
        <v>1545</v>
      </c>
      <c r="D188" s="45">
        <v>1545</v>
      </c>
      <c r="E188" s="45">
        <v>1545</v>
      </c>
      <c r="F188" s="45"/>
      <c r="G188" s="45"/>
      <c r="H188" s="45"/>
      <c r="I188" s="45"/>
      <c r="J188" s="45"/>
      <c r="K188" s="45"/>
      <c r="L188" s="45"/>
      <c r="M188" s="45"/>
    </row>
    <row r="189" spans="1:13" s="28" customFormat="1" ht="15.6">
      <c r="A189" s="9" t="s">
        <v>401</v>
      </c>
      <c r="B189" s="45"/>
      <c r="C189" s="45">
        <v>1200</v>
      </c>
      <c r="D189" s="45">
        <v>1178.8915974028175</v>
      </c>
      <c r="E189" s="45">
        <v>1178.8915974028175</v>
      </c>
      <c r="F189" s="45"/>
      <c r="G189" s="45"/>
      <c r="H189" s="45"/>
      <c r="I189" s="45"/>
      <c r="J189" s="45"/>
      <c r="K189" s="45"/>
      <c r="L189" s="45"/>
      <c r="M189" s="45"/>
    </row>
    <row r="190" spans="1:13" s="28" customFormat="1" ht="15.6">
      <c r="A190" s="9" t="s">
        <v>276</v>
      </c>
      <c r="B190" s="45">
        <v>1269</v>
      </c>
      <c r="C190" s="45">
        <v>1269</v>
      </c>
      <c r="D190" s="45">
        <v>1269</v>
      </c>
      <c r="E190" s="45">
        <v>1269</v>
      </c>
      <c r="F190" s="45"/>
      <c r="G190" s="45"/>
      <c r="H190" s="45"/>
      <c r="I190" s="45"/>
      <c r="J190" s="45"/>
      <c r="K190" s="45"/>
      <c r="L190" s="45"/>
      <c r="M190" s="45"/>
    </row>
    <row r="191" spans="1:13" s="28" customFormat="1" ht="15.6">
      <c r="A191" s="9" t="s">
        <v>171</v>
      </c>
      <c r="B191" s="45">
        <v>1604.1626314057989</v>
      </c>
      <c r="C191" s="45">
        <v>1604.1626314057989</v>
      </c>
      <c r="D191" s="45">
        <v>1550.4082063358369</v>
      </c>
      <c r="E191" s="45">
        <v>1550.4082063358369</v>
      </c>
      <c r="F191" s="45"/>
      <c r="G191" s="45"/>
      <c r="H191" s="45"/>
      <c r="I191" s="45"/>
      <c r="J191" s="45"/>
      <c r="K191" s="45"/>
      <c r="L191" s="45"/>
      <c r="M191" s="45"/>
    </row>
    <row r="192" spans="1:13" s="28" customFormat="1" ht="15.6">
      <c r="A192" s="9" t="s">
        <v>330</v>
      </c>
      <c r="B192" s="45">
        <v>1345.9630624599561</v>
      </c>
      <c r="C192" s="45">
        <v>1345.9630624599561</v>
      </c>
      <c r="D192" s="45">
        <v>1345.9630624599561</v>
      </c>
      <c r="E192" s="45">
        <v>1345.9630624599561</v>
      </c>
      <c r="F192" s="45"/>
      <c r="G192" s="45"/>
      <c r="H192" s="45"/>
      <c r="I192" s="45"/>
      <c r="J192" s="45"/>
      <c r="K192" s="45"/>
      <c r="L192" s="45"/>
      <c r="M192" s="45"/>
    </row>
    <row r="193" spans="1:13" s="28" customFormat="1" ht="15.6">
      <c r="A193" s="9" t="s">
        <v>106</v>
      </c>
      <c r="B193" s="45">
        <v>1474.6</v>
      </c>
      <c r="C193" s="45">
        <v>1474.6</v>
      </c>
      <c r="D193" s="45">
        <v>1474.6</v>
      </c>
      <c r="E193" s="45">
        <v>1474.6</v>
      </c>
      <c r="F193" s="45"/>
      <c r="G193" s="45"/>
      <c r="H193" s="45"/>
      <c r="I193" s="45"/>
      <c r="J193" s="45"/>
      <c r="K193" s="45"/>
      <c r="L193" s="45"/>
      <c r="M193" s="45"/>
    </row>
    <row r="194" spans="1:13" s="28" customFormat="1" ht="15.6">
      <c r="A194" s="9" t="s">
        <v>163</v>
      </c>
      <c r="B194" s="45">
        <v>1434.275396664807</v>
      </c>
      <c r="C194" s="45">
        <v>1434.275396664807</v>
      </c>
      <c r="D194" s="45">
        <v>1434.275396664807</v>
      </c>
      <c r="E194" s="45">
        <v>1434.275396664807</v>
      </c>
      <c r="F194" s="45"/>
      <c r="G194" s="45"/>
      <c r="H194" s="45"/>
      <c r="I194" s="45"/>
      <c r="J194" s="45"/>
      <c r="K194" s="45"/>
      <c r="L194" s="45"/>
      <c r="M194" s="45"/>
    </row>
    <row r="195" spans="1:13" s="28" customFormat="1" ht="15.6">
      <c r="A195" s="9" t="s">
        <v>402</v>
      </c>
      <c r="B195" s="45"/>
      <c r="C195" s="45">
        <v>1200</v>
      </c>
      <c r="D195" s="45">
        <v>1243.3578229674754</v>
      </c>
      <c r="E195" s="45">
        <v>1243.3578229674754</v>
      </c>
      <c r="F195" s="45"/>
      <c r="G195" s="45"/>
      <c r="H195" s="45"/>
      <c r="I195" s="45"/>
      <c r="J195" s="45"/>
      <c r="K195" s="45"/>
      <c r="L195" s="45"/>
      <c r="M195" s="45"/>
    </row>
    <row r="196" spans="1:13" s="28" customFormat="1" ht="15.6">
      <c r="A196" s="9" t="s">
        <v>107</v>
      </c>
      <c r="B196" s="45">
        <v>1255</v>
      </c>
      <c r="C196" s="45">
        <v>1255</v>
      </c>
      <c r="D196" s="45">
        <v>1255</v>
      </c>
      <c r="E196" s="45">
        <v>1255</v>
      </c>
      <c r="F196" s="45"/>
      <c r="G196" s="45"/>
      <c r="H196" s="45"/>
      <c r="I196" s="45"/>
      <c r="J196" s="45"/>
      <c r="K196" s="45"/>
      <c r="L196" s="45"/>
      <c r="M196" s="45"/>
    </row>
    <row r="197" spans="1:13" s="28" customFormat="1" ht="15.6">
      <c r="A197" s="9" t="s">
        <v>108</v>
      </c>
      <c r="B197" s="45">
        <v>1474.5450359612821</v>
      </c>
      <c r="C197" s="45">
        <v>1474.5450359612821</v>
      </c>
      <c r="D197" s="45">
        <v>1474.5450359612821</v>
      </c>
      <c r="E197" s="45">
        <v>1474.5450359612821</v>
      </c>
      <c r="F197" s="45"/>
      <c r="G197" s="45"/>
      <c r="H197" s="45"/>
      <c r="I197" s="45"/>
      <c r="J197" s="45"/>
      <c r="K197" s="45"/>
      <c r="L197" s="45"/>
      <c r="M197" s="45"/>
    </row>
    <row r="198" spans="1:13" s="28" customFormat="1" ht="15.6">
      <c r="A198" s="9" t="s">
        <v>109</v>
      </c>
      <c r="B198" s="45">
        <v>1863.2901293642296</v>
      </c>
      <c r="C198" s="45">
        <v>1863.2901293642296</v>
      </c>
      <c r="D198" s="45">
        <v>1881.1023917518744</v>
      </c>
      <c r="E198" s="45">
        <v>1881.1023917518744</v>
      </c>
      <c r="F198" s="45"/>
      <c r="G198" s="45"/>
      <c r="H198" s="45"/>
      <c r="I198" s="45"/>
      <c r="J198" s="45"/>
      <c r="K198" s="45"/>
      <c r="L198" s="45"/>
      <c r="M198" s="45"/>
    </row>
    <row r="199" spans="1:13" s="28" customFormat="1" ht="15.6">
      <c r="A199" s="9" t="s">
        <v>372</v>
      </c>
      <c r="B199" s="45">
        <v>1194.2653307333908</v>
      </c>
      <c r="C199" s="45">
        <v>1194.2653307333908</v>
      </c>
      <c r="D199" s="45">
        <v>1194.2653307333908</v>
      </c>
      <c r="E199" s="45">
        <v>1194.2653307333908</v>
      </c>
      <c r="F199" s="45"/>
      <c r="G199" s="45"/>
      <c r="H199" s="45"/>
      <c r="I199" s="45"/>
      <c r="J199" s="45"/>
      <c r="K199" s="45"/>
      <c r="L199" s="45"/>
      <c r="M199" s="45"/>
    </row>
    <row r="200" spans="1:13" s="28" customFormat="1" ht="15.6">
      <c r="A200" s="9" t="s">
        <v>337</v>
      </c>
      <c r="B200" s="45">
        <v>1190.510292161428</v>
      </c>
      <c r="C200" s="45">
        <v>1190.510292161428</v>
      </c>
      <c r="D200" s="45">
        <v>1190.510292161428</v>
      </c>
      <c r="E200" s="45">
        <v>1190.510292161428</v>
      </c>
      <c r="F200" s="45"/>
      <c r="G200" s="45"/>
      <c r="H200" s="45"/>
      <c r="I200" s="45"/>
      <c r="J200" s="45"/>
      <c r="K200" s="45"/>
      <c r="L200" s="45"/>
      <c r="M200" s="45"/>
    </row>
    <row r="201" spans="1:13" s="28" customFormat="1" ht="15.6">
      <c r="A201" s="9" t="s">
        <v>210</v>
      </c>
      <c r="B201" s="45">
        <v>1714.6031366808365</v>
      </c>
      <c r="C201" s="45">
        <v>1724.9426675259085</v>
      </c>
      <c r="D201" s="45">
        <v>1724.9426675259085</v>
      </c>
      <c r="E201" s="45">
        <v>1731.2171525352633</v>
      </c>
      <c r="F201" s="45"/>
      <c r="G201" s="45"/>
      <c r="H201" s="45"/>
      <c r="I201" s="45"/>
      <c r="J201" s="45"/>
      <c r="K201" s="45"/>
      <c r="L201" s="45"/>
      <c r="M201" s="45"/>
    </row>
    <row r="202" spans="1:13" s="28" customFormat="1" ht="15.6">
      <c r="A202" s="9" t="s">
        <v>237</v>
      </c>
      <c r="B202" s="45">
        <v>1583.289916409009</v>
      </c>
      <c r="C202" s="45">
        <v>1570.7612054985552</v>
      </c>
      <c r="D202" s="45">
        <v>1570.7612054985552</v>
      </c>
      <c r="E202" s="45">
        <v>1579.5937751524291</v>
      </c>
      <c r="F202" s="45"/>
      <c r="G202" s="45"/>
      <c r="H202" s="45"/>
      <c r="I202" s="45"/>
      <c r="J202" s="45"/>
      <c r="K202" s="45"/>
      <c r="L202" s="45"/>
      <c r="M202" s="45"/>
    </row>
    <row r="203" spans="1:13" s="28" customFormat="1" ht="15.6">
      <c r="A203" s="9" t="s">
        <v>376</v>
      </c>
      <c r="B203" s="45">
        <v>1240</v>
      </c>
      <c r="C203" s="45">
        <v>1240</v>
      </c>
      <c r="D203" s="45">
        <v>1240</v>
      </c>
      <c r="E203" s="45">
        <v>1240</v>
      </c>
      <c r="F203" s="45"/>
      <c r="G203" s="45"/>
      <c r="H203" s="45"/>
      <c r="I203" s="45"/>
      <c r="J203" s="45"/>
      <c r="K203" s="45"/>
      <c r="L203" s="45"/>
      <c r="M203" s="45"/>
    </row>
    <row r="204" spans="1:13" s="28" customFormat="1" ht="15.6">
      <c r="A204" s="9" t="s">
        <v>110</v>
      </c>
      <c r="B204" s="45">
        <v>1400</v>
      </c>
      <c r="C204" s="45">
        <v>1400</v>
      </c>
      <c r="D204" s="45">
        <v>1400</v>
      </c>
      <c r="E204" s="45">
        <v>1400</v>
      </c>
      <c r="F204" s="45"/>
      <c r="G204" s="45"/>
      <c r="H204" s="45"/>
      <c r="I204" s="45"/>
      <c r="J204" s="45"/>
      <c r="K204" s="45"/>
      <c r="L204" s="45"/>
      <c r="M204" s="45"/>
    </row>
    <row r="205" spans="1:13" s="28" customFormat="1" ht="15.6">
      <c r="A205" s="9" t="s">
        <v>111</v>
      </c>
      <c r="B205" s="45">
        <v>1209.4578496654528</v>
      </c>
      <c r="C205" s="45">
        <v>1209.4578496654528</v>
      </c>
      <c r="D205" s="45">
        <v>1209.4578496654528</v>
      </c>
      <c r="E205" s="45">
        <v>1209.4578496654528</v>
      </c>
      <c r="F205" s="45"/>
      <c r="G205" s="45"/>
      <c r="H205" s="45"/>
      <c r="I205" s="45"/>
      <c r="J205" s="45"/>
      <c r="K205" s="45"/>
      <c r="L205" s="45"/>
      <c r="M205" s="45"/>
    </row>
    <row r="206" spans="1:13" s="28" customFormat="1" ht="15.6">
      <c r="A206" s="9" t="s">
        <v>393</v>
      </c>
      <c r="B206" s="45">
        <v>1200</v>
      </c>
      <c r="C206" s="45">
        <v>1203.420794151715</v>
      </c>
      <c r="D206" s="45">
        <v>1263.561659460433</v>
      </c>
      <c r="E206" s="45">
        <v>1263.561659460433</v>
      </c>
      <c r="F206" s="45"/>
      <c r="G206" s="45"/>
      <c r="H206" s="45"/>
      <c r="I206" s="45"/>
      <c r="J206" s="45"/>
      <c r="K206" s="45"/>
      <c r="L206" s="45"/>
      <c r="M206" s="45"/>
    </row>
    <row r="207" spans="1:13" s="28" customFormat="1" ht="15.6">
      <c r="A207" s="9" t="s">
        <v>112</v>
      </c>
      <c r="B207" s="45">
        <v>1400</v>
      </c>
      <c r="C207" s="45">
        <v>1400</v>
      </c>
      <c r="D207" s="45">
        <v>1400</v>
      </c>
      <c r="E207" s="45">
        <v>1400</v>
      </c>
      <c r="F207" s="45"/>
      <c r="G207" s="45"/>
      <c r="H207" s="45"/>
      <c r="I207" s="45"/>
      <c r="J207" s="45"/>
      <c r="K207" s="45"/>
      <c r="L207" s="45"/>
      <c r="M207" s="45"/>
    </row>
    <row r="208" spans="1:13" s="28" customFormat="1" ht="15.6">
      <c r="A208" s="9" t="s">
        <v>340</v>
      </c>
      <c r="B208" s="45">
        <v>1169.7665391701598</v>
      </c>
      <c r="C208" s="45">
        <v>1169.7665391701598</v>
      </c>
      <c r="D208" s="45">
        <v>1169.7665391701598</v>
      </c>
      <c r="E208" s="45">
        <v>1169.7665391701598</v>
      </c>
      <c r="F208" s="45"/>
      <c r="G208" s="45"/>
      <c r="H208" s="45"/>
      <c r="I208" s="45"/>
      <c r="J208" s="45"/>
      <c r="K208" s="45"/>
      <c r="L208" s="45"/>
      <c r="M208" s="45"/>
    </row>
    <row r="209" spans="1:13" s="28" customFormat="1" ht="15.6">
      <c r="A209" s="9" t="s">
        <v>195</v>
      </c>
      <c r="B209" s="45">
        <v>1564.1114831865127</v>
      </c>
      <c r="C209" s="45">
        <v>1564.1114831865127</v>
      </c>
      <c r="D209" s="45">
        <v>1564.1114831865127</v>
      </c>
      <c r="E209" s="45">
        <v>1564.1114831865127</v>
      </c>
      <c r="F209" s="45"/>
      <c r="G209" s="45"/>
      <c r="H209" s="45"/>
      <c r="I209" s="45"/>
      <c r="J209" s="45"/>
      <c r="K209" s="45"/>
      <c r="L209" s="45"/>
      <c r="M209" s="45"/>
    </row>
    <row r="210" spans="1:13" s="28" customFormat="1" ht="15.6">
      <c r="A210" s="9" t="s">
        <v>113</v>
      </c>
      <c r="B210" s="45">
        <v>1200</v>
      </c>
      <c r="C210" s="45">
        <v>1200</v>
      </c>
      <c r="D210" s="45">
        <v>1200</v>
      </c>
      <c r="E210" s="45">
        <v>1200</v>
      </c>
      <c r="F210" s="45"/>
      <c r="G210" s="45"/>
      <c r="H210" s="45"/>
      <c r="I210" s="45"/>
      <c r="J210" s="45"/>
      <c r="K210" s="45"/>
      <c r="L210" s="45"/>
      <c r="M210" s="45"/>
    </row>
    <row r="211" spans="1:13" s="28" customFormat="1" ht="15.6">
      <c r="A211" s="9" t="s">
        <v>114</v>
      </c>
      <c r="B211" s="45">
        <v>1200</v>
      </c>
      <c r="C211" s="45">
        <v>1200</v>
      </c>
      <c r="D211" s="45">
        <v>1200</v>
      </c>
      <c r="E211" s="45">
        <v>1200</v>
      </c>
      <c r="F211" s="45"/>
      <c r="G211" s="45"/>
      <c r="H211" s="45"/>
      <c r="I211" s="45"/>
      <c r="J211" s="45"/>
      <c r="K211" s="45"/>
      <c r="L211" s="45"/>
      <c r="M211" s="45"/>
    </row>
    <row r="212" spans="1:13" s="28" customFormat="1" ht="15.6">
      <c r="A212" s="9" t="s">
        <v>384</v>
      </c>
      <c r="B212" s="45">
        <v>1167.7215253757693</v>
      </c>
      <c r="C212" s="45">
        <v>1167.7215253757693</v>
      </c>
      <c r="D212" s="45">
        <v>1167.7215253757693</v>
      </c>
      <c r="E212" s="45">
        <v>1167.7215253757693</v>
      </c>
      <c r="F212" s="45"/>
      <c r="G212" s="45"/>
      <c r="H212" s="45"/>
      <c r="I212" s="45"/>
      <c r="J212" s="45"/>
      <c r="K212" s="45"/>
      <c r="L212" s="45"/>
      <c r="M212" s="45"/>
    </row>
    <row r="213" spans="1:13" s="28" customFormat="1" ht="15.6">
      <c r="A213" s="9" t="s">
        <v>115</v>
      </c>
      <c r="B213" s="45">
        <v>1200</v>
      </c>
      <c r="C213" s="45">
        <v>1200</v>
      </c>
      <c r="D213" s="45">
        <v>1200</v>
      </c>
      <c r="E213" s="45">
        <v>1200</v>
      </c>
      <c r="F213" s="45"/>
      <c r="G213" s="45"/>
      <c r="H213" s="45"/>
      <c r="I213" s="45"/>
      <c r="J213" s="45"/>
      <c r="K213" s="45"/>
      <c r="L213" s="45"/>
      <c r="M213" s="45"/>
    </row>
    <row r="214" spans="1:13" s="28" customFormat="1" ht="15.6">
      <c r="A214" s="9" t="s">
        <v>116</v>
      </c>
      <c r="B214" s="45">
        <v>1549.5073937627626</v>
      </c>
      <c r="C214" s="45">
        <v>1549.5073937627626</v>
      </c>
      <c r="D214" s="45">
        <v>1549.5073937627626</v>
      </c>
      <c r="E214" s="45">
        <v>1549.5073937627626</v>
      </c>
      <c r="F214" s="45"/>
      <c r="G214" s="45"/>
      <c r="H214" s="45"/>
      <c r="I214" s="45"/>
      <c r="J214" s="45"/>
      <c r="K214" s="45"/>
      <c r="L214" s="45"/>
      <c r="M214" s="45"/>
    </row>
    <row r="215" spans="1:13" s="28" customFormat="1" ht="15.6">
      <c r="A215" s="9" t="s">
        <v>117</v>
      </c>
      <c r="B215" s="45">
        <v>1542.6074700059512</v>
      </c>
      <c r="C215" s="45">
        <v>1542.6074700059512</v>
      </c>
      <c r="D215" s="45">
        <v>1542.6074700059512</v>
      </c>
      <c r="E215" s="45">
        <v>1542.6074700059512</v>
      </c>
      <c r="F215" s="45"/>
      <c r="G215" s="45"/>
      <c r="H215" s="45"/>
      <c r="I215" s="45"/>
      <c r="J215" s="45"/>
      <c r="K215" s="45"/>
      <c r="L215" s="45"/>
      <c r="M215" s="45"/>
    </row>
    <row r="216" spans="1:13" s="28" customFormat="1" ht="15.6">
      <c r="A216" s="9" t="s">
        <v>118</v>
      </c>
      <c r="B216" s="45">
        <v>1800</v>
      </c>
      <c r="C216" s="45">
        <v>1800</v>
      </c>
      <c r="D216" s="45">
        <v>1800</v>
      </c>
      <c r="E216" s="45">
        <v>1800</v>
      </c>
      <c r="F216" s="45"/>
      <c r="G216" s="45"/>
      <c r="H216" s="45"/>
      <c r="I216" s="45"/>
      <c r="J216" s="45"/>
      <c r="K216" s="45"/>
      <c r="L216" s="45"/>
      <c r="M216" s="45"/>
    </row>
    <row r="217" spans="1:13" s="28" customFormat="1" ht="15.6">
      <c r="A217" s="9" t="s">
        <v>119</v>
      </c>
      <c r="B217" s="45">
        <v>1600</v>
      </c>
      <c r="C217" s="45">
        <v>1600</v>
      </c>
      <c r="D217" s="45">
        <v>1600</v>
      </c>
      <c r="E217" s="45">
        <v>1600</v>
      </c>
      <c r="F217" s="45"/>
      <c r="G217" s="45"/>
      <c r="H217" s="45"/>
      <c r="I217" s="45"/>
      <c r="J217" s="45"/>
      <c r="K217" s="45"/>
      <c r="L217" s="45"/>
      <c r="M217" s="45"/>
    </row>
    <row r="218" spans="1:13" s="28" customFormat="1" ht="15.6">
      <c r="A218" s="9" t="s">
        <v>120</v>
      </c>
      <c r="B218" s="45">
        <v>1669.7445079870295</v>
      </c>
      <c r="C218" s="45">
        <v>1669.7445079870295</v>
      </c>
      <c r="D218" s="45">
        <v>1669.7445079870295</v>
      </c>
      <c r="E218" s="45">
        <v>1669.7445079870295</v>
      </c>
      <c r="F218" s="45"/>
      <c r="G218" s="45"/>
      <c r="H218" s="45"/>
      <c r="I218" s="45"/>
      <c r="J218" s="45"/>
      <c r="K218" s="45"/>
      <c r="L218" s="45"/>
      <c r="M218" s="45"/>
    </row>
    <row r="219" spans="1:13" s="28" customFormat="1" ht="15.6">
      <c r="A219" s="9" t="s">
        <v>156</v>
      </c>
      <c r="B219" s="45">
        <v>1225.1345226678677</v>
      </c>
      <c r="C219" s="45">
        <v>1225.1345226678677</v>
      </c>
      <c r="D219" s="45">
        <v>1225.1345226678677</v>
      </c>
      <c r="E219" s="45">
        <v>1225.1345226678677</v>
      </c>
      <c r="F219" s="45"/>
      <c r="G219" s="45"/>
      <c r="H219" s="45"/>
      <c r="I219" s="45"/>
      <c r="J219" s="45"/>
      <c r="K219" s="45"/>
      <c r="L219" s="45"/>
      <c r="M219" s="45"/>
    </row>
    <row r="220" spans="1:13" s="28" customFormat="1" ht="15.6">
      <c r="A220" s="9" t="s">
        <v>160</v>
      </c>
      <c r="B220" s="45">
        <v>1510.2893588956611</v>
      </c>
      <c r="C220" s="45">
        <v>1512.5517466391559</v>
      </c>
      <c r="D220" s="45">
        <v>1512.5517466391559</v>
      </c>
      <c r="E220" s="45">
        <v>1512.5517466391559</v>
      </c>
      <c r="F220" s="45"/>
      <c r="G220" s="45"/>
      <c r="H220" s="45"/>
      <c r="I220" s="45"/>
      <c r="J220" s="45"/>
      <c r="K220" s="45"/>
      <c r="L220" s="45"/>
      <c r="M220" s="45"/>
    </row>
    <row r="221" spans="1:13" s="28" customFormat="1" ht="15.6">
      <c r="A221" s="9" t="s">
        <v>380</v>
      </c>
      <c r="B221" s="45">
        <v>1207.7215253757693</v>
      </c>
      <c r="C221" s="45">
        <v>1207.7215253757693</v>
      </c>
      <c r="D221" s="45">
        <v>1207.7215253757693</v>
      </c>
      <c r="E221" s="45">
        <v>1207.7215253757693</v>
      </c>
      <c r="F221" s="45"/>
      <c r="G221" s="45"/>
      <c r="H221" s="45"/>
      <c r="I221" s="45"/>
      <c r="J221" s="45"/>
      <c r="K221" s="45"/>
      <c r="L221" s="45"/>
      <c r="M221" s="45"/>
    </row>
    <row r="222" spans="1:13" s="28" customFormat="1" ht="15.6">
      <c r="A222" s="9" t="s">
        <v>121</v>
      </c>
      <c r="B222" s="45">
        <v>1200</v>
      </c>
      <c r="C222" s="45">
        <v>1200</v>
      </c>
      <c r="D222" s="45">
        <v>1200</v>
      </c>
      <c r="E222" s="45">
        <v>1200</v>
      </c>
      <c r="F222" s="45"/>
      <c r="G222" s="45"/>
      <c r="H222" s="45"/>
      <c r="I222" s="45"/>
      <c r="J222" s="45"/>
      <c r="K222" s="45"/>
      <c r="L222" s="45"/>
      <c r="M222" s="45"/>
    </row>
    <row r="223" spans="1:13" s="28" customFormat="1" ht="15.6">
      <c r="A223" s="9" t="s">
        <v>403</v>
      </c>
      <c r="B223" s="45"/>
      <c r="C223" s="45">
        <v>1300</v>
      </c>
      <c r="D223" s="45">
        <v>1369.8089398339971</v>
      </c>
      <c r="E223" s="45">
        <v>1369.8089398339971</v>
      </c>
      <c r="F223" s="45"/>
      <c r="G223" s="45"/>
      <c r="H223" s="45"/>
      <c r="I223" s="45"/>
      <c r="J223" s="45"/>
      <c r="K223" s="45"/>
      <c r="L223" s="45"/>
      <c r="M223" s="45"/>
    </row>
    <row r="224" spans="1:13" s="28" customFormat="1" ht="15.6">
      <c r="A224" s="9" t="s">
        <v>122</v>
      </c>
      <c r="B224" s="45">
        <v>1600</v>
      </c>
      <c r="C224" s="45">
        <v>1600</v>
      </c>
      <c r="D224" s="45">
        <v>1600</v>
      </c>
      <c r="E224" s="45">
        <v>1600</v>
      </c>
      <c r="F224" s="45"/>
      <c r="G224" s="45"/>
      <c r="H224" s="45"/>
      <c r="I224" s="45"/>
      <c r="J224" s="45"/>
      <c r="K224" s="45"/>
      <c r="L224" s="45"/>
      <c r="M224" s="45"/>
    </row>
    <row r="225" spans="1:13" s="28" customFormat="1" ht="15.6">
      <c r="A225" s="9" t="s">
        <v>203</v>
      </c>
      <c r="B225" s="45">
        <v>1542</v>
      </c>
      <c r="C225" s="45">
        <v>1542</v>
      </c>
      <c r="D225" s="45">
        <v>1542</v>
      </c>
      <c r="E225" s="45">
        <v>1542</v>
      </c>
      <c r="F225" s="45"/>
      <c r="G225" s="45"/>
      <c r="H225" s="45"/>
      <c r="I225" s="45"/>
      <c r="J225" s="45"/>
      <c r="K225" s="45"/>
      <c r="L225" s="45"/>
      <c r="M225" s="45"/>
    </row>
    <row r="226" spans="1:13" s="28" customFormat="1" ht="15.6">
      <c r="A226" s="9" t="s">
        <v>123</v>
      </c>
      <c r="B226" s="45">
        <v>1326.310110712476</v>
      </c>
      <c r="C226" s="45">
        <v>1326.310110712476</v>
      </c>
      <c r="D226" s="45">
        <v>1326.310110712476</v>
      </c>
      <c r="E226" s="45">
        <v>1326.310110712476</v>
      </c>
      <c r="F226" s="45"/>
      <c r="G226" s="45"/>
      <c r="H226" s="45"/>
      <c r="I226" s="45"/>
      <c r="J226" s="45"/>
      <c r="K226" s="45"/>
      <c r="L226" s="45"/>
      <c r="M226" s="45"/>
    </row>
    <row r="227" spans="1:13" s="28" customFormat="1" ht="15.6">
      <c r="A227" s="9" t="s">
        <v>124</v>
      </c>
      <c r="B227" s="45">
        <v>1797.3873495010232</v>
      </c>
      <c r="C227" s="45">
        <v>1812.2766805604163</v>
      </c>
      <c r="D227" s="45">
        <v>1810.1662969498955</v>
      </c>
      <c r="E227" s="45">
        <v>1790.0232135856529</v>
      </c>
      <c r="F227" s="45"/>
      <c r="G227" s="45"/>
      <c r="H227" s="45"/>
      <c r="I227" s="45"/>
      <c r="J227" s="45"/>
      <c r="K227" s="45"/>
      <c r="L227" s="45"/>
      <c r="M227" s="45"/>
    </row>
    <row r="228" spans="1:13" s="28" customFormat="1" ht="15.6">
      <c r="A228" s="9" t="s">
        <v>125</v>
      </c>
      <c r="B228" s="45">
        <v>1530.6112498162852</v>
      </c>
      <c r="C228" s="45">
        <v>1431.0557637296831</v>
      </c>
      <c r="D228" s="45">
        <v>1437.4927188420929</v>
      </c>
      <c r="E228" s="45">
        <v>1437.4927188420929</v>
      </c>
      <c r="F228" s="45"/>
      <c r="G228" s="45"/>
      <c r="H228" s="45"/>
      <c r="I228" s="45"/>
      <c r="J228" s="45"/>
      <c r="K228" s="45"/>
      <c r="L228" s="45"/>
      <c r="M228" s="45"/>
    </row>
    <row r="229" spans="1:13" s="28" customFormat="1" ht="15.6">
      <c r="A229" s="9" t="s">
        <v>126</v>
      </c>
      <c r="B229" s="45">
        <v>1618.527097356357</v>
      </c>
      <c r="C229" s="45">
        <v>1618.527097356357</v>
      </c>
      <c r="D229" s="45">
        <v>1618.527097356357</v>
      </c>
      <c r="E229" s="45">
        <v>1618.527097356357</v>
      </c>
      <c r="F229" s="45"/>
      <c r="G229" s="45"/>
      <c r="H229" s="45"/>
      <c r="I229" s="45"/>
      <c r="J229" s="45"/>
      <c r="K229" s="45"/>
      <c r="L229" s="45"/>
      <c r="M229" s="45"/>
    </row>
    <row r="230" spans="1:13" s="28" customFormat="1" ht="15.6">
      <c r="A230" s="9" t="s">
        <v>127</v>
      </c>
      <c r="B230" s="45">
        <v>1200</v>
      </c>
      <c r="C230" s="45">
        <v>1200</v>
      </c>
      <c r="D230" s="45">
        <v>1200</v>
      </c>
      <c r="E230" s="45">
        <v>1200</v>
      </c>
      <c r="F230" s="45"/>
      <c r="G230" s="45"/>
      <c r="H230" s="45"/>
      <c r="I230" s="45"/>
      <c r="J230" s="45"/>
      <c r="K230" s="45"/>
      <c r="L230" s="45"/>
      <c r="M230" s="45"/>
    </row>
    <row r="231" spans="1:13" s="28" customFormat="1" ht="15.6">
      <c r="A231" s="9" t="s">
        <v>248</v>
      </c>
      <c r="B231" s="45">
        <v>1398.343235173294</v>
      </c>
      <c r="C231" s="45">
        <v>1398.343235173294</v>
      </c>
      <c r="D231" s="45">
        <v>1398.343235173294</v>
      </c>
      <c r="E231" s="45">
        <v>1398.343235173294</v>
      </c>
      <c r="F231" s="45"/>
      <c r="G231" s="45"/>
      <c r="H231" s="45"/>
      <c r="I231" s="45"/>
      <c r="J231" s="45"/>
      <c r="K231" s="45"/>
      <c r="L231" s="45"/>
      <c r="M231" s="45"/>
    </row>
    <row r="232" spans="1:13" s="28" customFormat="1" ht="15.6">
      <c r="A232" s="9" t="s">
        <v>128</v>
      </c>
      <c r="B232" s="45">
        <v>1743.4087382617611</v>
      </c>
      <c r="C232" s="45">
        <v>1743.4087382617611</v>
      </c>
      <c r="D232" s="45">
        <v>1743.4087382617611</v>
      </c>
      <c r="E232" s="45">
        <v>1743.4087382617611</v>
      </c>
      <c r="F232" s="45"/>
      <c r="G232" s="45"/>
      <c r="H232" s="45"/>
      <c r="I232" s="45"/>
      <c r="J232" s="45"/>
      <c r="K232" s="45"/>
      <c r="L232" s="45"/>
      <c r="M232" s="45"/>
    </row>
    <row r="233" spans="1:13" s="28" customFormat="1" ht="15.6">
      <c r="A233" s="9" t="s">
        <v>129</v>
      </c>
      <c r="B233" s="45">
        <v>1533.2757357207224</v>
      </c>
      <c r="C233" s="45">
        <v>1493.3773530109038</v>
      </c>
      <c r="D233" s="45">
        <v>1455.1507210949098</v>
      </c>
      <c r="E233" s="45">
        <v>1455.1507210949098</v>
      </c>
      <c r="F233" s="45"/>
      <c r="G233" s="45"/>
      <c r="H233" s="45"/>
      <c r="I233" s="45"/>
      <c r="J233" s="45"/>
      <c r="K233" s="45"/>
      <c r="L233" s="45"/>
      <c r="M233" s="45"/>
    </row>
    <row r="234" spans="1:13" s="28" customFormat="1" ht="15.6">
      <c r="A234" s="9" t="s">
        <v>130</v>
      </c>
      <c r="B234" s="45">
        <v>1200</v>
      </c>
      <c r="C234" s="45">
        <v>1200</v>
      </c>
      <c r="D234" s="45">
        <v>1200</v>
      </c>
      <c r="E234" s="45">
        <v>1200</v>
      </c>
      <c r="F234" s="45"/>
      <c r="G234" s="45"/>
      <c r="H234" s="45"/>
      <c r="I234" s="45"/>
      <c r="J234" s="45"/>
      <c r="K234" s="45"/>
      <c r="L234" s="45"/>
      <c r="M234" s="45"/>
    </row>
    <row r="235" spans="1:13" s="28" customFormat="1" ht="15.6">
      <c r="A235" s="9" t="s">
        <v>131</v>
      </c>
      <c r="B235" s="45">
        <v>1815.6</v>
      </c>
      <c r="C235" s="45">
        <v>1815.6</v>
      </c>
      <c r="D235" s="45">
        <v>1815.6</v>
      </c>
      <c r="E235" s="45">
        <v>1815.6</v>
      </c>
      <c r="F235" s="45"/>
      <c r="G235" s="45"/>
      <c r="H235" s="45"/>
      <c r="I235" s="45"/>
      <c r="J235" s="45"/>
      <c r="K235" s="45"/>
      <c r="L235" s="45"/>
      <c r="M235" s="45"/>
    </row>
    <row r="236" spans="1:13" s="28" customFormat="1" ht="15.6">
      <c r="A236" s="9" t="s">
        <v>132</v>
      </c>
      <c r="B236" s="45">
        <v>1637</v>
      </c>
      <c r="C236" s="45">
        <v>1637</v>
      </c>
      <c r="D236" s="45">
        <v>1687.6448220716261</v>
      </c>
      <c r="E236" s="45">
        <v>1687.6448220716261</v>
      </c>
      <c r="F236" s="45"/>
      <c r="G236" s="45"/>
      <c r="H236" s="45"/>
      <c r="I236" s="45"/>
      <c r="J236" s="45"/>
      <c r="K236" s="45"/>
      <c r="L236" s="45"/>
      <c r="M236" s="45"/>
    </row>
    <row r="237" spans="1:13" s="28" customFormat="1" ht="15.6">
      <c r="A237" s="9" t="s">
        <v>133</v>
      </c>
      <c r="B237" s="45">
        <v>2057</v>
      </c>
      <c r="C237" s="45">
        <v>2057</v>
      </c>
      <c r="D237" s="45">
        <v>1990.8808817951581</v>
      </c>
      <c r="E237" s="45">
        <v>1990.8808817951581</v>
      </c>
      <c r="F237" s="45"/>
      <c r="G237" s="45"/>
      <c r="H237" s="45"/>
      <c r="I237" s="45"/>
      <c r="J237" s="45"/>
      <c r="K237" s="45"/>
      <c r="L237" s="45"/>
      <c r="M237" s="45"/>
    </row>
    <row r="238" spans="1:13" s="28" customFormat="1" ht="15.6">
      <c r="A238" s="9" t="s">
        <v>134</v>
      </c>
      <c r="B238" s="45">
        <v>1631.9298557506988</v>
      </c>
      <c r="C238" s="45">
        <v>1631.9298557506988</v>
      </c>
      <c r="D238" s="45">
        <v>1631.9298557506988</v>
      </c>
      <c r="E238" s="45">
        <v>1631.9298557506988</v>
      </c>
      <c r="F238" s="45"/>
      <c r="G238" s="45"/>
      <c r="H238" s="45"/>
      <c r="I238" s="45"/>
      <c r="J238" s="45"/>
      <c r="K238" s="45"/>
      <c r="L238" s="45"/>
      <c r="M238" s="45"/>
    </row>
    <row r="239" spans="1:13" s="28" customFormat="1" ht="15.6">
      <c r="A239" s="14" t="s">
        <v>257</v>
      </c>
      <c r="B239" s="45">
        <v>1503.9457230372464</v>
      </c>
      <c r="C239" s="45">
        <v>1507.1568316359571</v>
      </c>
      <c r="D239" s="45">
        <v>1534.579654178724</v>
      </c>
      <c r="E239" s="45">
        <v>1534.8207256488924</v>
      </c>
      <c r="F239" s="45"/>
      <c r="G239" s="45"/>
      <c r="H239" s="45"/>
      <c r="I239" s="45"/>
      <c r="J239" s="45"/>
      <c r="K239" s="45"/>
      <c r="L239" s="45"/>
      <c r="M239" s="45"/>
    </row>
    <row r="240" spans="1:13" s="28" customFormat="1" ht="15.6">
      <c r="A240" s="9" t="s">
        <v>135</v>
      </c>
      <c r="B240" s="45">
        <v>1733</v>
      </c>
      <c r="C240" s="45">
        <v>1733</v>
      </c>
      <c r="D240" s="45">
        <v>1685.0365378769652</v>
      </c>
      <c r="E240" s="45">
        <v>1685.0365378769652</v>
      </c>
      <c r="F240" s="45"/>
      <c r="G240" s="45"/>
      <c r="H240" s="45"/>
      <c r="I240" s="45"/>
      <c r="J240" s="45"/>
      <c r="K240" s="45"/>
      <c r="L240" s="45"/>
      <c r="M240" s="45"/>
    </row>
    <row r="241" spans="1:13" s="28" customFormat="1" ht="15.6">
      <c r="A241" s="9" t="s">
        <v>153</v>
      </c>
      <c r="B241" s="45">
        <v>1223</v>
      </c>
      <c r="C241" s="45">
        <v>1223</v>
      </c>
      <c r="D241" s="45">
        <v>1223</v>
      </c>
      <c r="E241" s="45">
        <v>1223</v>
      </c>
      <c r="F241" s="45"/>
      <c r="G241" s="45"/>
      <c r="H241" s="45"/>
      <c r="I241" s="45"/>
      <c r="J241" s="45"/>
      <c r="K241" s="45"/>
      <c r="L241" s="45"/>
      <c r="M241" s="45"/>
    </row>
    <row r="242" spans="1:13" s="28" customFormat="1" ht="15.6">
      <c r="A242" s="9" t="s">
        <v>136</v>
      </c>
      <c r="B242" s="45">
        <v>2000</v>
      </c>
      <c r="C242" s="45">
        <v>2000</v>
      </c>
      <c r="D242" s="45">
        <v>2000</v>
      </c>
      <c r="E242" s="45">
        <v>2000</v>
      </c>
      <c r="F242" s="45"/>
      <c r="G242" s="45"/>
      <c r="H242" s="45"/>
      <c r="I242" s="45"/>
      <c r="J242" s="45"/>
      <c r="K242" s="45"/>
      <c r="L242" s="45"/>
      <c r="M242" s="45"/>
    </row>
    <row r="243" spans="1:13" s="28" customFormat="1" ht="15.6">
      <c r="A243" s="9" t="s">
        <v>137</v>
      </c>
      <c r="B243" s="45">
        <v>1200</v>
      </c>
      <c r="C243" s="45">
        <v>1200</v>
      </c>
      <c r="D243" s="45">
        <v>1200</v>
      </c>
      <c r="E243" s="45">
        <v>1200</v>
      </c>
      <c r="F243" s="45"/>
      <c r="G243" s="45"/>
      <c r="H243" s="45"/>
      <c r="I243" s="45"/>
      <c r="J243" s="45"/>
      <c r="K243" s="45"/>
      <c r="L243" s="45"/>
      <c r="M243" s="45"/>
    </row>
    <row r="244" spans="1:13" s="28" customFormat="1" ht="15.6">
      <c r="A244" s="9" t="s">
        <v>243</v>
      </c>
      <c r="B244" s="45">
        <v>1268.6406001504174</v>
      </c>
      <c r="C244" s="45">
        <v>1268.6406001504174</v>
      </c>
      <c r="D244" s="45">
        <v>1268.6406001504174</v>
      </c>
      <c r="E244" s="45">
        <v>1268.6406001504174</v>
      </c>
      <c r="F244" s="45"/>
      <c r="G244" s="45"/>
      <c r="H244" s="45"/>
      <c r="I244" s="45"/>
      <c r="J244" s="45"/>
      <c r="K244" s="45"/>
      <c r="L244" s="45"/>
      <c r="M244" s="45"/>
    </row>
    <row r="245" spans="1:13" s="28" customFormat="1" ht="15.6">
      <c r="A245" s="9" t="s">
        <v>245</v>
      </c>
      <c r="B245" s="45">
        <v>1196.5630965710679</v>
      </c>
      <c r="C245" s="45">
        <v>1196.5630965710679</v>
      </c>
      <c r="D245" s="45">
        <v>1196.5630965710679</v>
      </c>
      <c r="E245" s="45">
        <v>1196.5630965710679</v>
      </c>
      <c r="F245" s="45"/>
      <c r="G245" s="45"/>
      <c r="H245" s="45"/>
      <c r="I245" s="45"/>
      <c r="J245" s="45"/>
      <c r="K245" s="45"/>
      <c r="L245" s="45"/>
      <c r="M245" s="45"/>
    </row>
    <row r="246" spans="1:13" s="28" customFormat="1" ht="15.6">
      <c r="A246" s="9" t="s">
        <v>269</v>
      </c>
      <c r="B246" s="45">
        <v>1001</v>
      </c>
      <c r="C246" s="45">
        <v>1001</v>
      </c>
      <c r="D246" s="45">
        <v>1001</v>
      </c>
      <c r="E246" s="45">
        <v>1001</v>
      </c>
      <c r="F246" s="45"/>
      <c r="G246" s="45"/>
      <c r="H246" s="45"/>
      <c r="I246" s="45"/>
      <c r="J246" s="45"/>
      <c r="K246" s="45"/>
      <c r="L246" s="45"/>
      <c r="M246" s="45"/>
    </row>
    <row r="247" spans="1:13" s="28" customFormat="1" ht="15.6">
      <c r="A247" s="9" t="s">
        <v>138</v>
      </c>
      <c r="B247" s="45">
        <v>1600</v>
      </c>
      <c r="C247" s="45">
        <v>1600</v>
      </c>
      <c r="D247" s="45">
        <v>1600</v>
      </c>
      <c r="E247" s="45">
        <v>1600</v>
      </c>
      <c r="F247" s="45"/>
      <c r="G247" s="45"/>
      <c r="H247" s="45"/>
      <c r="I247" s="45"/>
      <c r="J247" s="45"/>
      <c r="K247" s="45"/>
      <c r="L247" s="45"/>
      <c r="M247" s="45"/>
    </row>
    <row r="248" spans="1:13" s="28" customFormat="1" ht="15.6">
      <c r="A248" s="9" t="s">
        <v>165</v>
      </c>
      <c r="B248" s="45">
        <v>1440</v>
      </c>
      <c r="C248" s="45">
        <v>1440</v>
      </c>
      <c r="D248" s="45">
        <v>1457.0165362859748</v>
      </c>
      <c r="E248" s="45">
        <v>1457.0165362859748</v>
      </c>
      <c r="F248" s="45"/>
      <c r="G248" s="45"/>
      <c r="H248" s="45"/>
      <c r="I248" s="45"/>
      <c r="J248" s="45"/>
      <c r="K248" s="45"/>
      <c r="L248" s="45"/>
      <c r="M248" s="45"/>
    </row>
    <row r="249" spans="1:13" s="28" customFormat="1" ht="15.6">
      <c r="A249" s="9" t="s">
        <v>151</v>
      </c>
      <c r="B249" s="45">
        <v>1854</v>
      </c>
      <c r="C249" s="45">
        <v>1854</v>
      </c>
      <c r="D249" s="45">
        <v>1854</v>
      </c>
      <c r="E249" s="45">
        <v>1854</v>
      </c>
      <c r="F249" s="45"/>
      <c r="G249" s="45"/>
      <c r="H249" s="45"/>
      <c r="I249" s="45"/>
      <c r="J249" s="45"/>
      <c r="K249" s="45"/>
      <c r="L249" s="45"/>
      <c r="M249" s="45"/>
    </row>
    <row r="250" spans="1:13" s="28" customFormat="1" ht="15.6">
      <c r="A250" s="9" t="s">
        <v>139</v>
      </c>
      <c r="B250" s="45">
        <v>1200</v>
      </c>
      <c r="C250" s="45">
        <v>1200</v>
      </c>
      <c r="D250" s="45">
        <v>1200</v>
      </c>
      <c r="E250" s="45">
        <v>1200</v>
      </c>
      <c r="F250" s="45"/>
      <c r="G250" s="45"/>
      <c r="H250" s="45"/>
      <c r="I250" s="45"/>
      <c r="J250" s="45"/>
      <c r="K250" s="45"/>
      <c r="L250" s="45"/>
      <c r="M250" s="45"/>
    </row>
    <row r="251" spans="1:13" s="28" customFormat="1" ht="15.6">
      <c r="A251" s="9" t="s">
        <v>140</v>
      </c>
      <c r="B251" s="45">
        <v>1430</v>
      </c>
      <c r="C251" s="45">
        <v>1430</v>
      </c>
      <c r="D251" s="45">
        <v>1430</v>
      </c>
      <c r="E251" s="45">
        <v>1430</v>
      </c>
      <c r="F251" s="45"/>
      <c r="G251" s="45"/>
      <c r="H251" s="45"/>
      <c r="I251" s="45"/>
      <c r="J251" s="45"/>
      <c r="K251" s="45"/>
      <c r="L251" s="45"/>
      <c r="M251" s="45"/>
    </row>
    <row r="252" spans="1:13" s="28" customFormat="1" ht="15.6">
      <c r="A252" s="9" t="s">
        <v>277</v>
      </c>
      <c r="B252" s="45">
        <v>1290.8596966402656</v>
      </c>
      <c r="C252" s="45">
        <v>1290.8596966402656</v>
      </c>
      <c r="D252" s="45">
        <v>1290.8596966402656</v>
      </c>
      <c r="E252" s="45">
        <v>1290.8596966402656</v>
      </c>
      <c r="F252" s="45"/>
      <c r="G252" s="45"/>
      <c r="H252" s="45"/>
      <c r="I252" s="45"/>
      <c r="J252" s="45"/>
      <c r="K252" s="45"/>
      <c r="L252" s="45"/>
      <c r="M252" s="45"/>
    </row>
  </sheetData>
  <protectedRanges>
    <protectedRange sqref="A177" name="Diapazons2_2"/>
    <protectedRange sqref="A199" name="Diapazons2_2_1"/>
  </protectedRanges>
  <autoFilter ref="A1:M252">
    <sortState ref="A2:M252">
      <sortCondition ref="A1:A252"/>
    </sortState>
  </autoFilter>
  <conditionalFormatting sqref="A1">
    <cfRule type="duplicateValues" dxfId="622" priority="966"/>
  </conditionalFormatting>
  <conditionalFormatting sqref="A1">
    <cfRule type="duplicateValues" dxfId="621" priority="971"/>
  </conditionalFormatting>
  <conditionalFormatting sqref="A2">
    <cfRule type="duplicateValues" dxfId="620" priority="961"/>
  </conditionalFormatting>
  <conditionalFormatting sqref="A2">
    <cfRule type="duplicateValues" dxfId="619" priority="960"/>
  </conditionalFormatting>
  <conditionalFormatting sqref="A2">
    <cfRule type="duplicateValues" dxfId="618" priority="973"/>
  </conditionalFormatting>
  <conditionalFormatting sqref="A2">
    <cfRule type="duplicateValues" dxfId="617" priority="974"/>
  </conditionalFormatting>
  <conditionalFormatting sqref="A2">
    <cfRule type="duplicateValues" dxfId="616" priority="975"/>
  </conditionalFormatting>
  <conditionalFormatting sqref="A2">
    <cfRule type="duplicateValues" dxfId="615" priority="976"/>
  </conditionalFormatting>
  <conditionalFormatting sqref="A2">
    <cfRule type="duplicateValues" dxfId="614" priority="977"/>
  </conditionalFormatting>
  <conditionalFormatting sqref="A2">
    <cfRule type="duplicateValues" dxfId="613" priority="979"/>
  </conditionalFormatting>
  <conditionalFormatting sqref="A2">
    <cfRule type="duplicateValues" dxfId="612" priority="980"/>
  </conditionalFormatting>
  <conditionalFormatting sqref="A1">
    <cfRule type="duplicateValues" dxfId="611" priority="8693"/>
  </conditionalFormatting>
  <conditionalFormatting sqref="A1:A2">
    <cfRule type="duplicateValues" dxfId="610" priority="8699"/>
  </conditionalFormatting>
  <conditionalFormatting sqref="A1:A2">
    <cfRule type="duplicateValues" dxfId="609" priority="8701"/>
    <cfRule type="duplicateValues" dxfId="608" priority="8702"/>
  </conditionalFormatting>
  <conditionalFormatting sqref="A3:A6 A8:A145">
    <cfRule type="duplicateValues" dxfId="607" priority="855"/>
  </conditionalFormatting>
  <conditionalFormatting sqref="A3:A6 A8:A145">
    <cfRule type="duplicateValues" dxfId="606" priority="854"/>
  </conditionalFormatting>
  <conditionalFormatting sqref="A3:A6 A8:A145">
    <cfRule type="duplicateValues" dxfId="605" priority="856"/>
  </conditionalFormatting>
  <conditionalFormatting sqref="A3:A6 A8:A145">
    <cfRule type="duplicateValues" dxfId="604" priority="857"/>
  </conditionalFormatting>
  <conditionalFormatting sqref="A3:A6 A8:A145">
    <cfRule type="duplicateValues" dxfId="603" priority="858"/>
  </conditionalFormatting>
  <conditionalFormatting sqref="A3:A6 A8:A145">
    <cfRule type="duplicateValues" dxfId="602" priority="859"/>
  </conditionalFormatting>
  <conditionalFormatting sqref="A3:A6 A8:A145">
    <cfRule type="duplicateValues" dxfId="601" priority="860"/>
  </conditionalFormatting>
  <conditionalFormatting sqref="A3:A6 A8:A145">
    <cfRule type="duplicateValues" dxfId="600" priority="861"/>
  </conditionalFormatting>
  <conditionalFormatting sqref="A3:A6 A8:A145">
    <cfRule type="duplicateValues" dxfId="599" priority="862"/>
  </conditionalFormatting>
  <conditionalFormatting sqref="A3:A6 A8:A145">
    <cfRule type="duplicateValues" dxfId="598" priority="863"/>
  </conditionalFormatting>
  <conditionalFormatting sqref="A3:A6 A8:A145">
    <cfRule type="duplicateValues" dxfId="597" priority="864"/>
    <cfRule type="duplicateValues" dxfId="596" priority="865"/>
  </conditionalFormatting>
  <conditionalFormatting sqref="A3:A6 A8:A145">
    <cfRule type="duplicateValues" dxfId="595" priority="853"/>
  </conditionalFormatting>
  <conditionalFormatting sqref="A146">
    <cfRule type="duplicateValues" dxfId="594" priority="842"/>
  </conditionalFormatting>
  <conditionalFormatting sqref="A146">
    <cfRule type="duplicateValues" dxfId="593" priority="843"/>
  </conditionalFormatting>
  <conditionalFormatting sqref="A146">
    <cfRule type="duplicateValues" dxfId="592" priority="851"/>
    <cfRule type="duplicateValues" dxfId="591" priority="852"/>
  </conditionalFormatting>
  <conditionalFormatting sqref="A146">
    <cfRule type="duplicateValues" dxfId="590" priority="815"/>
  </conditionalFormatting>
  <conditionalFormatting sqref="A146">
    <cfRule type="duplicateValues" dxfId="589" priority="814"/>
  </conditionalFormatting>
  <conditionalFormatting sqref="A146">
    <cfRule type="duplicateValues" dxfId="588" priority="816"/>
  </conditionalFormatting>
  <conditionalFormatting sqref="A146">
    <cfRule type="duplicateValues" dxfId="587" priority="817"/>
  </conditionalFormatting>
  <conditionalFormatting sqref="A146">
    <cfRule type="duplicateValues" dxfId="586" priority="818"/>
  </conditionalFormatting>
  <conditionalFormatting sqref="A146">
    <cfRule type="duplicateValues" dxfId="585" priority="819"/>
  </conditionalFormatting>
  <conditionalFormatting sqref="A146">
    <cfRule type="duplicateValues" dxfId="584" priority="820"/>
  </conditionalFormatting>
  <conditionalFormatting sqref="A146">
    <cfRule type="duplicateValues" dxfId="583" priority="821"/>
  </conditionalFormatting>
  <conditionalFormatting sqref="A146">
    <cfRule type="duplicateValues" dxfId="582" priority="822"/>
  </conditionalFormatting>
  <conditionalFormatting sqref="A146">
    <cfRule type="duplicateValues" dxfId="581" priority="823"/>
  </conditionalFormatting>
  <conditionalFormatting sqref="A146">
    <cfRule type="duplicateValues" dxfId="580" priority="824"/>
    <cfRule type="duplicateValues" dxfId="579" priority="825"/>
  </conditionalFormatting>
  <conditionalFormatting sqref="A146">
    <cfRule type="duplicateValues" dxfId="578" priority="813"/>
  </conditionalFormatting>
  <conditionalFormatting sqref="A147:A149">
    <cfRule type="duplicateValues" dxfId="577" priority="796"/>
  </conditionalFormatting>
  <conditionalFormatting sqref="A147:A149">
    <cfRule type="duplicateValues" dxfId="576" priority="797"/>
  </conditionalFormatting>
  <conditionalFormatting sqref="A147:A149">
    <cfRule type="duplicateValues" dxfId="575" priority="798"/>
    <cfRule type="duplicateValues" dxfId="574" priority="799"/>
  </conditionalFormatting>
  <conditionalFormatting sqref="A147:A149">
    <cfRule type="duplicateValues" dxfId="573" priority="795"/>
  </conditionalFormatting>
  <conditionalFormatting sqref="A147:A149">
    <cfRule type="duplicateValues" dxfId="572" priority="784"/>
  </conditionalFormatting>
  <conditionalFormatting sqref="A147:A149">
    <cfRule type="duplicateValues" dxfId="571" priority="783"/>
  </conditionalFormatting>
  <conditionalFormatting sqref="A147:A149">
    <cfRule type="duplicateValues" dxfId="570" priority="785"/>
  </conditionalFormatting>
  <conditionalFormatting sqref="A147:A149">
    <cfRule type="duplicateValues" dxfId="569" priority="786"/>
  </conditionalFormatting>
  <conditionalFormatting sqref="A147:A149">
    <cfRule type="duplicateValues" dxfId="568" priority="787"/>
  </conditionalFormatting>
  <conditionalFormatting sqref="A147:A149">
    <cfRule type="duplicateValues" dxfId="567" priority="788"/>
  </conditionalFormatting>
  <conditionalFormatting sqref="A147:A149">
    <cfRule type="duplicateValues" dxfId="566" priority="789"/>
  </conditionalFormatting>
  <conditionalFormatting sqref="A147:A149">
    <cfRule type="duplicateValues" dxfId="565" priority="790"/>
  </conditionalFormatting>
  <conditionalFormatting sqref="A147:A149">
    <cfRule type="duplicateValues" dxfId="564" priority="791"/>
  </conditionalFormatting>
  <conditionalFormatting sqref="A147:A149">
    <cfRule type="duplicateValues" dxfId="563" priority="792"/>
  </conditionalFormatting>
  <conditionalFormatting sqref="A147:A149">
    <cfRule type="duplicateValues" dxfId="562" priority="793"/>
    <cfRule type="duplicateValues" dxfId="561" priority="794"/>
  </conditionalFormatting>
  <conditionalFormatting sqref="A147:A149">
    <cfRule type="duplicateValues" dxfId="560" priority="782"/>
  </conditionalFormatting>
  <conditionalFormatting sqref="A150:A152">
    <cfRule type="duplicateValues" dxfId="559" priority="778"/>
  </conditionalFormatting>
  <conditionalFormatting sqref="A150:A152">
    <cfRule type="duplicateValues" dxfId="558" priority="779"/>
  </conditionalFormatting>
  <conditionalFormatting sqref="A150:A152">
    <cfRule type="duplicateValues" dxfId="557" priority="780"/>
    <cfRule type="duplicateValues" dxfId="556" priority="781"/>
  </conditionalFormatting>
  <conditionalFormatting sqref="A150:A152">
    <cfRule type="duplicateValues" dxfId="555" priority="777"/>
  </conditionalFormatting>
  <conditionalFormatting sqref="A150:A152">
    <cfRule type="duplicateValues" dxfId="554" priority="766"/>
  </conditionalFormatting>
  <conditionalFormatting sqref="A150:A152">
    <cfRule type="duplicateValues" dxfId="553" priority="765"/>
  </conditionalFormatting>
  <conditionalFormatting sqref="A150:A152">
    <cfRule type="duplicateValues" dxfId="552" priority="767"/>
  </conditionalFormatting>
  <conditionalFormatting sqref="A150:A152">
    <cfRule type="duplicateValues" dxfId="551" priority="768"/>
  </conditionalFormatting>
  <conditionalFormatting sqref="A150:A152">
    <cfRule type="duplicateValues" dxfId="550" priority="769"/>
  </conditionalFormatting>
  <conditionalFormatting sqref="A150:A152">
    <cfRule type="duplicateValues" dxfId="549" priority="770"/>
  </conditionalFormatting>
  <conditionalFormatting sqref="A150:A152">
    <cfRule type="duplicateValues" dxfId="548" priority="771"/>
  </conditionalFormatting>
  <conditionalFormatting sqref="A150:A152">
    <cfRule type="duplicateValues" dxfId="547" priority="772"/>
  </conditionalFormatting>
  <conditionalFormatting sqref="A150:A152">
    <cfRule type="duplicateValues" dxfId="546" priority="773"/>
  </conditionalFormatting>
  <conditionalFormatting sqref="A150:A152">
    <cfRule type="duplicateValues" dxfId="545" priority="774"/>
  </conditionalFormatting>
  <conditionalFormatting sqref="A150:A152">
    <cfRule type="duplicateValues" dxfId="544" priority="775"/>
    <cfRule type="duplicateValues" dxfId="543" priority="776"/>
  </conditionalFormatting>
  <conditionalFormatting sqref="A150:A152">
    <cfRule type="duplicateValues" dxfId="542" priority="764"/>
  </conditionalFormatting>
  <conditionalFormatting sqref="A7">
    <cfRule type="duplicateValues" dxfId="541" priority="756"/>
  </conditionalFormatting>
  <conditionalFormatting sqref="A7">
    <cfRule type="duplicateValues" dxfId="540" priority="754"/>
    <cfRule type="duplicateValues" dxfId="539" priority="755"/>
  </conditionalFormatting>
  <conditionalFormatting sqref="A7">
    <cfRule type="duplicateValues" dxfId="538" priority="757"/>
  </conditionalFormatting>
  <conditionalFormatting sqref="A7">
    <cfRule type="duplicateValues" dxfId="537" priority="758"/>
  </conditionalFormatting>
  <conditionalFormatting sqref="A7">
    <cfRule type="duplicateValues" dxfId="536" priority="759"/>
  </conditionalFormatting>
  <conditionalFormatting sqref="A7">
    <cfRule type="duplicateValues" dxfId="535" priority="760"/>
  </conditionalFormatting>
  <conditionalFormatting sqref="A7">
    <cfRule type="duplicateValues" dxfId="534" priority="761"/>
  </conditionalFormatting>
  <conditionalFormatting sqref="A7">
    <cfRule type="duplicateValues" dxfId="533" priority="762"/>
  </conditionalFormatting>
  <conditionalFormatting sqref="A7">
    <cfRule type="duplicateValues" dxfId="532" priority="763"/>
  </conditionalFormatting>
  <conditionalFormatting sqref="A153">
    <cfRule type="duplicateValues" dxfId="531" priority="750"/>
  </conditionalFormatting>
  <conditionalFormatting sqref="A153">
    <cfRule type="duplicateValues" dxfId="530" priority="751"/>
  </conditionalFormatting>
  <conditionalFormatting sqref="A153">
    <cfRule type="duplicateValues" dxfId="529" priority="752"/>
    <cfRule type="duplicateValues" dxfId="528" priority="753"/>
  </conditionalFormatting>
  <conditionalFormatting sqref="A153">
    <cfRule type="duplicateValues" dxfId="527" priority="749"/>
  </conditionalFormatting>
  <conditionalFormatting sqref="A153">
    <cfRule type="duplicateValues" dxfId="526" priority="738"/>
  </conditionalFormatting>
  <conditionalFormatting sqref="A153">
    <cfRule type="duplicateValues" dxfId="525" priority="737"/>
  </conditionalFormatting>
  <conditionalFormatting sqref="A153">
    <cfRule type="duplicateValues" dxfId="524" priority="739"/>
  </conditionalFormatting>
  <conditionalFormatting sqref="A153">
    <cfRule type="duplicateValues" dxfId="523" priority="740"/>
  </conditionalFormatting>
  <conditionalFormatting sqref="A153">
    <cfRule type="duplicateValues" dxfId="522" priority="741"/>
  </conditionalFormatting>
  <conditionalFormatting sqref="A153">
    <cfRule type="duplicateValues" dxfId="521" priority="742"/>
  </conditionalFormatting>
  <conditionalFormatting sqref="A153">
    <cfRule type="duplicateValues" dxfId="520" priority="743"/>
  </conditionalFormatting>
  <conditionalFormatting sqref="A153">
    <cfRule type="duplicateValues" dxfId="519" priority="744"/>
  </conditionalFormatting>
  <conditionalFormatting sqref="A153">
    <cfRule type="duplicateValues" dxfId="518" priority="745"/>
  </conditionalFormatting>
  <conditionalFormatting sqref="A153">
    <cfRule type="duplicateValues" dxfId="517" priority="746"/>
  </conditionalFormatting>
  <conditionalFormatting sqref="A153">
    <cfRule type="duplicateValues" dxfId="516" priority="747"/>
    <cfRule type="duplicateValues" dxfId="515" priority="748"/>
  </conditionalFormatting>
  <conditionalFormatting sqref="A153">
    <cfRule type="duplicateValues" dxfId="514" priority="736"/>
  </conditionalFormatting>
  <conditionalFormatting sqref="A154">
    <cfRule type="duplicateValues" dxfId="513" priority="732"/>
  </conditionalFormatting>
  <conditionalFormatting sqref="A154">
    <cfRule type="duplicateValues" dxfId="512" priority="733"/>
  </conditionalFormatting>
  <conditionalFormatting sqref="A154">
    <cfRule type="duplicateValues" dxfId="511" priority="734"/>
    <cfRule type="duplicateValues" dxfId="510" priority="735"/>
  </conditionalFormatting>
  <conditionalFormatting sqref="A154">
    <cfRule type="duplicateValues" dxfId="509" priority="731"/>
  </conditionalFormatting>
  <conditionalFormatting sqref="A154">
    <cfRule type="duplicateValues" dxfId="508" priority="720"/>
  </conditionalFormatting>
  <conditionalFormatting sqref="A154">
    <cfRule type="duplicateValues" dxfId="507" priority="719"/>
  </conditionalFormatting>
  <conditionalFormatting sqref="A154">
    <cfRule type="duplicateValues" dxfId="506" priority="721"/>
  </conditionalFormatting>
  <conditionalFormatting sqref="A154">
    <cfRule type="duplicateValues" dxfId="505" priority="722"/>
  </conditionalFormatting>
  <conditionalFormatting sqref="A154">
    <cfRule type="duplicateValues" dxfId="504" priority="723"/>
  </conditionalFormatting>
  <conditionalFormatting sqref="A154">
    <cfRule type="duplicateValues" dxfId="503" priority="724"/>
  </conditionalFormatting>
  <conditionalFormatting sqref="A154">
    <cfRule type="duplicateValues" dxfId="502" priority="725"/>
  </conditionalFormatting>
  <conditionalFormatting sqref="A154">
    <cfRule type="duplicateValues" dxfId="501" priority="726"/>
  </conditionalFormatting>
  <conditionalFormatting sqref="A154">
    <cfRule type="duplicateValues" dxfId="500" priority="727"/>
  </conditionalFormatting>
  <conditionalFormatting sqref="A154">
    <cfRule type="duplicateValues" dxfId="499" priority="728"/>
  </conditionalFormatting>
  <conditionalFormatting sqref="A154">
    <cfRule type="duplicateValues" dxfId="498" priority="729"/>
    <cfRule type="duplicateValues" dxfId="497" priority="730"/>
  </conditionalFormatting>
  <conditionalFormatting sqref="A154">
    <cfRule type="duplicateValues" dxfId="496" priority="718"/>
  </conditionalFormatting>
  <conditionalFormatting sqref="A155">
    <cfRule type="duplicateValues" dxfId="495" priority="714"/>
  </conditionalFormatting>
  <conditionalFormatting sqref="A155">
    <cfRule type="duplicateValues" dxfId="494" priority="715"/>
  </conditionalFormatting>
  <conditionalFormatting sqref="A155">
    <cfRule type="duplicateValues" dxfId="493" priority="716"/>
    <cfRule type="duplicateValues" dxfId="492" priority="717"/>
  </conditionalFormatting>
  <conditionalFormatting sqref="A155">
    <cfRule type="duplicateValues" dxfId="491" priority="713"/>
  </conditionalFormatting>
  <conditionalFormatting sqref="A155">
    <cfRule type="duplicateValues" dxfId="490" priority="702"/>
  </conditionalFormatting>
  <conditionalFormatting sqref="A155">
    <cfRule type="duplicateValues" dxfId="489" priority="701"/>
  </conditionalFormatting>
  <conditionalFormatting sqref="A155">
    <cfRule type="duplicateValues" dxfId="488" priority="703"/>
  </conditionalFormatting>
  <conditionalFormatting sqref="A155">
    <cfRule type="duplicateValues" dxfId="487" priority="704"/>
  </conditionalFormatting>
  <conditionalFormatting sqref="A155">
    <cfRule type="duplicateValues" dxfId="486" priority="705"/>
  </conditionalFormatting>
  <conditionalFormatting sqref="A155">
    <cfRule type="duplicateValues" dxfId="485" priority="706"/>
  </conditionalFormatting>
  <conditionalFormatting sqref="A155">
    <cfRule type="duplicateValues" dxfId="484" priority="707"/>
  </conditionalFormatting>
  <conditionalFormatting sqref="A155">
    <cfRule type="duplicateValues" dxfId="483" priority="708"/>
  </conditionalFormatting>
  <conditionalFormatting sqref="A155">
    <cfRule type="duplicateValues" dxfId="482" priority="709"/>
  </conditionalFormatting>
  <conditionalFormatting sqref="A155">
    <cfRule type="duplicateValues" dxfId="481" priority="710"/>
  </conditionalFormatting>
  <conditionalFormatting sqref="A155">
    <cfRule type="duplicateValues" dxfId="480" priority="711"/>
    <cfRule type="duplicateValues" dxfId="479" priority="712"/>
  </conditionalFormatting>
  <conditionalFormatting sqref="A155">
    <cfRule type="duplicateValues" dxfId="478" priority="700"/>
  </conditionalFormatting>
  <conditionalFormatting sqref="A156">
    <cfRule type="duplicateValues" dxfId="477" priority="696"/>
  </conditionalFormatting>
  <conditionalFormatting sqref="A156">
    <cfRule type="duplicateValues" dxfId="476" priority="697"/>
  </conditionalFormatting>
  <conditionalFormatting sqref="A156">
    <cfRule type="duplicateValues" dxfId="475" priority="698"/>
    <cfRule type="duplicateValues" dxfId="474" priority="699"/>
  </conditionalFormatting>
  <conditionalFormatting sqref="A156">
    <cfRule type="duplicateValues" dxfId="473" priority="695"/>
  </conditionalFormatting>
  <conditionalFormatting sqref="A156">
    <cfRule type="duplicateValues" dxfId="472" priority="684"/>
  </conditionalFormatting>
  <conditionalFormatting sqref="A156">
    <cfRule type="duplicateValues" dxfId="471" priority="683"/>
  </conditionalFormatting>
  <conditionalFormatting sqref="A156">
    <cfRule type="duplicateValues" dxfId="470" priority="685"/>
  </conditionalFormatting>
  <conditionalFormatting sqref="A156">
    <cfRule type="duplicateValues" dxfId="469" priority="686"/>
  </conditionalFormatting>
  <conditionalFormatting sqref="A156">
    <cfRule type="duplicateValues" dxfId="468" priority="687"/>
  </conditionalFormatting>
  <conditionalFormatting sqref="A156">
    <cfRule type="duplicateValues" dxfId="467" priority="688"/>
  </conditionalFormatting>
  <conditionalFormatting sqref="A156">
    <cfRule type="duplicateValues" dxfId="466" priority="689"/>
  </conditionalFormatting>
  <conditionalFormatting sqref="A156">
    <cfRule type="duplicateValues" dxfId="465" priority="690"/>
  </conditionalFormatting>
  <conditionalFormatting sqref="A156">
    <cfRule type="duplicateValues" dxfId="464" priority="691"/>
  </conditionalFormatting>
  <conditionalFormatting sqref="A156">
    <cfRule type="duplicateValues" dxfId="463" priority="692"/>
  </conditionalFormatting>
  <conditionalFormatting sqref="A156">
    <cfRule type="duplicateValues" dxfId="462" priority="693"/>
    <cfRule type="duplicateValues" dxfId="461" priority="694"/>
  </conditionalFormatting>
  <conditionalFormatting sqref="A156">
    <cfRule type="duplicateValues" dxfId="460" priority="682"/>
  </conditionalFormatting>
  <conditionalFormatting sqref="A157">
    <cfRule type="duplicateValues" dxfId="459" priority="677"/>
  </conditionalFormatting>
  <conditionalFormatting sqref="A157">
    <cfRule type="duplicateValues" dxfId="458" priority="678"/>
  </conditionalFormatting>
  <conditionalFormatting sqref="A157">
    <cfRule type="duplicateValues" dxfId="457" priority="679"/>
    <cfRule type="duplicateValues" dxfId="456" priority="680"/>
  </conditionalFormatting>
  <conditionalFormatting sqref="A157">
    <cfRule type="duplicateValues" dxfId="455" priority="676"/>
  </conditionalFormatting>
  <conditionalFormatting sqref="A157">
    <cfRule type="duplicateValues" dxfId="454" priority="665"/>
  </conditionalFormatting>
  <conditionalFormatting sqref="A157">
    <cfRule type="duplicateValues" dxfId="453" priority="664"/>
  </conditionalFormatting>
  <conditionalFormatting sqref="A157">
    <cfRule type="duplicateValues" dxfId="452" priority="666"/>
  </conditionalFormatting>
  <conditionalFormatting sqref="A157">
    <cfRule type="duplicateValues" dxfId="451" priority="667"/>
  </conditionalFormatting>
  <conditionalFormatting sqref="A157">
    <cfRule type="duplicateValues" dxfId="450" priority="668"/>
  </conditionalFormatting>
  <conditionalFormatting sqref="A157">
    <cfRule type="duplicateValues" dxfId="449" priority="669"/>
  </conditionalFormatting>
  <conditionalFormatting sqref="A157">
    <cfRule type="duplicateValues" dxfId="448" priority="670"/>
  </conditionalFormatting>
  <conditionalFormatting sqref="A157">
    <cfRule type="duplicateValues" dxfId="447" priority="671"/>
  </conditionalFormatting>
  <conditionalFormatting sqref="A157">
    <cfRule type="duplicateValues" dxfId="446" priority="672"/>
  </conditionalFormatting>
  <conditionalFormatting sqref="A157">
    <cfRule type="duplicateValues" dxfId="445" priority="673"/>
  </conditionalFormatting>
  <conditionalFormatting sqref="A157">
    <cfRule type="duplicateValues" dxfId="444" priority="674"/>
    <cfRule type="duplicateValues" dxfId="443" priority="675"/>
  </conditionalFormatting>
  <conditionalFormatting sqref="A157">
    <cfRule type="duplicateValues" dxfId="442" priority="663"/>
  </conditionalFormatting>
  <conditionalFormatting sqref="A157">
    <cfRule type="duplicateValues" dxfId="441" priority="662"/>
  </conditionalFormatting>
  <conditionalFormatting sqref="A158">
    <cfRule type="duplicateValues" dxfId="440" priority="605"/>
  </conditionalFormatting>
  <conditionalFormatting sqref="A158">
    <cfRule type="duplicateValues" dxfId="439" priority="606"/>
  </conditionalFormatting>
  <conditionalFormatting sqref="A158">
    <cfRule type="duplicateValues" dxfId="438" priority="607"/>
    <cfRule type="duplicateValues" dxfId="437" priority="608"/>
  </conditionalFormatting>
  <conditionalFormatting sqref="A158">
    <cfRule type="duplicateValues" dxfId="436" priority="604"/>
  </conditionalFormatting>
  <conditionalFormatting sqref="A158">
    <cfRule type="duplicateValues" dxfId="435" priority="593"/>
  </conditionalFormatting>
  <conditionalFormatting sqref="A158">
    <cfRule type="duplicateValues" dxfId="434" priority="592"/>
  </conditionalFormatting>
  <conditionalFormatting sqref="A158">
    <cfRule type="duplicateValues" dxfId="433" priority="594"/>
  </conditionalFormatting>
  <conditionalFormatting sqref="A158">
    <cfRule type="duplicateValues" dxfId="432" priority="595"/>
  </conditionalFormatting>
  <conditionalFormatting sqref="A158">
    <cfRule type="duplicateValues" dxfId="431" priority="596"/>
  </conditionalFormatting>
  <conditionalFormatting sqref="A158">
    <cfRule type="duplicateValues" dxfId="430" priority="597"/>
  </conditionalFormatting>
  <conditionalFormatting sqref="A158">
    <cfRule type="duplicateValues" dxfId="429" priority="598"/>
  </conditionalFormatting>
  <conditionalFormatting sqref="A158">
    <cfRule type="duplicateValues" dxfId="428" priority="599"/>
  </conditionalFormatting>
  <conditionalFormatting sqref="A158">
    <cfRule type="duplicateValues" dxfId="427" priority="600"/>
  </conditionalFormatting>
  <conditionalFormatting sqref="A158">
    <cfRule type="duplicateValues" dxfId="426" priority="601"/>
  </conditionalFormatting>
  <conditionalFormatting sqref="A158">
    <cfRule type="duplicateValues" dxfId="425" priority="602"/>
    <cfRule type="duplicateValues" dxfId="424" priority="603"/>
  </conditionalFormatting>
  <conditionalFormatting sqref="A158">
    <cfRule type="duplicateValues" dxfId="423" priority="591"/>
  </conditionalFormatting>
  <conditionalFormatting sqref="A158">
    <cfRule type="duplicateValues" dxfId="422" priority="590"/>
  </conditionalFormatting>
  <conditionalFormatting sqref="A158">
    <cfRule type="duplicateValues" dxfId="421" priority="589"/>
  </conditionalFormatting>
  <conditionalFormatting sqref="A159">
    <cfRule type="duplicateValues" dxfId="420" priority="9157"/>
  </conditionalFormatting>
  <conditionalFormatting sqref="A159">
    <cfRule type="duplicateValues" dxfId="419" priority="9158"/>
  </conditionalFormatting>
  <conditionalFormatting sqref="A159">
    <cfRule type="duplicateValues" dxfId="418" priority="9159"/>
    <cfRule type="duplicateValues" dxfId="417" priority="9160"/>
  </conditionalFormatting>
  <conditionalFormatting sqref="A160">
    <cfRule type="duplicateValues" dxfId="416" priority="523"/>
  </conditionalFormatting>
  <conditionalFormatting sqref="A160">
    <cfRule type="duplicateValues" dxfId="415" priority="524"/>
  </conditionalFormatting>
  <conditionalFormatting sqref="A160">
    <cfRule type="duplicateValues" dxfId="414" priority="525"/>
    <cfRule type="duplicateValues" dxfId="413" priority="526"/>
  </conditionalFormatting>
  <conditionalFormatting sqref="A161:A167">
    <cfRule type="duplicateValues" dxfId="412" priority="519"/>
  </conditionalFormatting>
  <conditionalFormatting sqref="A161:A167">
    <cfRule type="duplicateValues" dxfId="411" priority="520"/>
  </conditionalFormatting>
  <conditionalFormatting sqref="A161:A167">
    <cfRule type="duplicateValues" dxfId="410" priority="521"/>
    <cfRule type="duplicateValues" dxfId="409" priority="522"/>
  </conditionalFormatting>
  <conditionalFormatting sqref="A168">
    <cfRule type="duplicateValues" dxfId="408" priority="515"/>
  </conditionalFormatting>
  <conditionalFormatting sqref="A168">
    <cfRule type="duplicateValues" dxfId="407" priority="516"/>
  </conditionalFormatting>
  <conditionalFormatting sqref="A168">
    <cfRule type="duplicateValues" dxfId="406" priority="517"/>
    <cfRule type="duplicateValues" dxfId="405" priority="518"/>
  </conditionalFormatting>
  <conditionalFormatting sqref="A169">
    <cfRule type="duplicateValues" dxfId="404" priority="476"/>
  </conditionalFormatting>
  <conditionalFormatting sqref="A169">
    <cfRule type="duplicateValues" dxfId="403" priority="477"/>
  </conditionalFormatting>
  <conditionalFormatting sqref="A169">
    <cfRule type="duplicateValues" dxfId="402" priority="478"/>
    <cfRule type="duplicateValues" dxfId="401" priority="479"/>
  </conditionalFormatting>
  <conditionalFormatting sqref="A169">
    <cfRule type="duplicateValues" dxfId="400" priority="475"/>
  </conditionalFormatting>
  <conditionalFormatting sqref="A170">
    <cfRule type="duplicateValues" dxfId="399" priority="471"/>
  </conditionalFormatting>
  <conditionalFormatting sqref="A170">
    <cfRule type="duplicateValues" dxfId="398" priority="472"/>
    <cfRule type="duplicateValues" dxfId="397" priority="473"/>
  </conditionalFormatting>
  <conditionalFormatting sqref="A170">
    <cfRule type="duplicateValues" dxfId="396" priority="474"/>
  </conditionalFormatting>
  <conditionalFormatting sqref="A171:A172">
    <cfRule type="duplicateValues" dxfId="395" priority="430"/>
  </conditionalFormatting>
  <conditionalFormatting sqref="A171:A172">
    <cfRule type="duplicateValues" dxfId="394" priority="429"/>
  </conditionalFormatting>
  <conditionalFormatting sqref="A171:A172">
    <cfRule type="duplicateValues" dxfId="393" priority="431"/>
  </conditionalFormatting>
  <conditionalFormatting sqref="A171:A172">
    <cfRule type="duplicateValues" dxfId="392" priority="432"/>
  </conditionalFormatting>
  <conditionalFormatting sqref="A171:A172">
    <cfRule type="duplicateValues" dxfId="391" priority="433"/>
  </conditionalFormatting>
  <conditionalFormatting sqref="A171:A172">
    <cfRule type="duplicateValues" dxfId="390" priority="434"/>
  </conditionalFormatting>
  <conditionalFormatting sqref="A171:A172">
    <cfRule type="duplicateValues" dxfId="389" priority="435"/>
  </conditionalFormatting>
  <conditionalFormatting sqref="A171:A172">
    <cfRule type="duplicateValues" dxfId="388" priority="436"/>
  </conditionalFormatting>
  <conditionalFormatting sqref="A171:A172">
    <cfRule type="duplicateValues" dxfId="387" priority="437"/>
  </conditionalFormatting>
  <conditionalFormatting sqref="A171:A172">
    <cfRule type="duplicateValues" dxfId="386" priority="438"/>
  </conditionalFormatting>
  <conditionalFormatting sqref="A171:A172">
    <cfRule type="duplicateValues" dxfId="385" priority="439"/>
    <cfRule type="duplicateValues" dxfId="384" priority="440"/>
  </conditionalFormatting>
  <conditionalFormatting sqref="A171:A172">
    <cfRule type="duplicateValues" dxfId="383" priority="428"/>
  </conditionalFormatting>
  <conditionalFormatting sqref="A171:A172">
    <cfRule type="duplicateValues" dxfId="382" priority="427"/>
  </conditionalFormatting>
  <conditionalFormatting sqref="A171:A172">
    <cfRule type="duplicateValues" dxfId="381" priority="426"/>
  </conditionalFormatting>
  <conditionalFormatting sqref="A171:A172">
    <cfRule type="duplicateValues" dxfId="380" priority="425"/>
  </conditionalFormatting>
  <conditionalFormatting sqref="A171:A172">
    <cfRule type="duplicateValues" dxfId="379" priority="424"/>
  </conditionalFormatting>
  <conditionalFormatting sqref="A171:A172">
    <cfRule type="duplicateValues" dxfId="378" priority="423"/>
  </conditionalFormatting>
  <conditionalFormatting sqref="A171:A172">
    <cfRule type="duplicateValues" dxfId="377" priority="422"/>
  </conditionalFormatting>
  <conditionalFormatting sqref="A173">
    <cfRule type="duplicateValues" dxfId="376" priority="409"/>
  </conditionalFormatting>
  <conditionalFormatting sqref="A173">
    <cfRule type="duplicateValues" dxfId="375" priority="408"/>
  </conditionalFormatting>
  <conditionalFormatting sqref="A173">
    <cfRule type="duplicateValues" dxfId="374" priority="410"/>
  </conditionalFormatting>
  <conditionalFormatting sqref="A173">
    <cfRule type="duplicateValues" dxfId="373" priority="411"/>
  </conditionalFormatting>
  <conditionalFormatting sqref="A173">
    <cfRule type="duplicateValues" dxfId="372" priority="412"/>
  </conditionalFormatting>
  <conditionalFormatting sqref="A173">
    <cfRule type="duplicateValues" dxfId="371" priority="413"/>
  </conditionalFormatting>
  <conditionalFormatting sqref="A173">
    <cfRule type="duplicateValues" dxfId="370" priority="414"/>
  </conditionalFormatting>
  <conditionalFormatting sqref="A173">
    <cfRule type="duplicateValues" dxfId="369" priority="415"/>
  </conditionalFormatting>
  <conditionalFormatting sqref="A173">
    <cfRule type="duplicateValues" dxfId="368" priority="416"/>
  </conditionalFormatting>
  <conditionalFormatting sqref="A173">
    <cfRule type="duplicateValues" dxfId="367" priority="417"/>
  </conditionalFormatting>
  <conditionalFormatting sqref="A173">
    <cfRule type="duplicateValues" dxfId="366" priority="418"/>
    <cfRule type="duplicateValues" dxfId="365" priority="419"/>
  </conditionalFormatting>
  <conditionalFormatting sqref="A173">
    <cfRule type="duplicateValues" dxfId="364" priority="407"/>
  </conditionalFormatting>
  <conditionalFormatting sqref="A173">
    <cfRule type="duplicateValues" dxfId="363" priority="406"/>
  </conditionalFormatting>
  <conditionalFormatting sqref="A173">
    <cfRule type="duplicateValues" dxfId="362" priority="405"/>
  </conditionalFormatting>
  <conditionalFormatting sqref="A173">
    <cfRule type="duplicateValues" dxfId="361" priority="404"/>
  </conditionalFormatting>
  <conditionalFormatting sqref="A173">
    <cfRule type="duplicateValues" dxfId="360" priority="403"/>
  </conditionalFormatting>
  <conditionalFormatting sqref="A173">
    <cfRule type="duplicateValues" dxfId="359" priority="402"/>
  </conditionalFormatting>
  <conditionalFormatting sqref="A173">
    <cfRule type="duplicateValues" dxfId="358" priority="401"/>
  </conditionalFormatting>
  <conditionalFormatting sqref="A174:A176">
    <cfRule type="duplicateValues" dxfId="357" priority="367"/>
  </conditionalFormatting>
  <conditionalFormatting sqref="A174:A176">
    <cfRule type="duplicateValues" dxfId="356" priority="366"/>
  </conditionalFormatting>
  <conditionalFormatting sqref="A174:A176">
    <cfRule type="duplicateValues" dxfId="355" priority="368"/>
  </conditionalFormatting>
  <conditionalFormatting sqref="A174:A176">
    <cfRule type="duplicateValues" dxfId="354" priority="369"/>
  </conditionalFormatting>
  <conditionalFormatting sqref="A174:A176">
    <cfRule type="duplicateValues" dxfId="353" priority="370"/>
  </conditionalFormatting>
  <conditionalFormatting sqref="A174:A176">
    <cfRule type="duplicateValues" dxfId="352" priority="371"/>
  </conditionalFormatting>
  <conditionalFormatting sqref="A174:A176">
    <cfRule type="duplicateValues" dxfId="351" priority="372"/>
  </conditionalFormatting>
  <conditionalFormatting sqref="A174:A176">
    <cfRule type="duplicateValues" dxfId="350" priority="373"/>
  </conditionalFormatting>
  <conditionalFormatting sqref="A174:A176">
    <cfRule type="duplicateValues" dxfId="349" priority="374"/>
  </conditionalFormatting>
  <conditionalFormatting sqref="A174:A176">
    <cfRule type="duplicateValues" dxfId="348" priority="375"/>
  </conditionalFormatting>
  <conditionalFormatting sqref="A174:A176">
    <cfRule type="duplicateValues" dxfId="347" priority="376"/>
    <cfRule type="duplicateValues" dxfId="346" priority="377"/>
  </conditionalFormatting>
  <conditionalFormatting sqref="A174:A176">
    <cfRule type="duplicateValues" dxfId="345" priority="365"/>
  </conditionalFormatting>
  <conditionalFormatting sqref="A174:A176">
    <cfRule type="duplicateValues" dxfId="344" priority="364"/>
  </conditionalFormatting>
  <conditionalFormatting sqref="A174:A176">
    <cfRule type="duplicateValues" dxfId="343" priority="363"/>
  </conditionalFormatting>
  <conditionalFormatting sqref="A174:A176">
    <cfRule type="duplicateValues" dxfId="342" priority="362"/>
  </conditionalFormatting>
  <conditionalFormatting sqref="A174:A176">
    <cfRule type="duplicateValues" dxfId="341" priority="361"/>
  </conditionalFormatting>
  <conditionalFormatting sqref="A174:A176">
    <cfRule type="duplicateValues" dxfId="340" priority="360"/>
  </conditionalFormatting>
  <conditionalFormatting sqref="A174:A176">
    <cfRule type="duplicateValues" dxfId="339" priority="359"/>
  </conditionalFormatting>
  <conditionalFormatting sqref="A177">
    <cfRule type="duplicateValues" dxfId="338" priority="347"/>
  </conditionalFormatting>
  <conditionalFormatting sqref="A177">
    <cfRule type="duplicateValues" dxfId="337" priority="346"/>
  </conditionalFormatting>
  <conditionalFormatting sqref="A177">
    <cfRule type="duplicateValues" dxfId="336" priority="348"/>
  </conditionalFormatting>
  <conditionalFormatting sqref="A177">
    <cfRule type="duplicateValues" dxfId="335" priority="349"/>
  </conditionalFormatting>
  <conditionalFormatting sqref="A177">
    <cfRule type="duplicateValues" dxfId="334" priority="350"/>
  </conditionalFormatting>
  <conditionalFormatting sqref="A177">
    <cfRule type="duplicateValues" dxfId="333" priority="351"/>
  </conditionalFormatting>
  <conditionalFormatting sqref="A177">
    <cfRule type="duplicateValues" dxfId="332" priority="352"/>
  </conditionalFormatting>
  <conditionalFormatting sqref="A177">
    <cfRule type="duplicateValues" dxfId="331" priority="353"/>
  </conditionalFormatting>
  <conditionalFormatting sqref="A177">
    <cfRule type="duplicateValues" dxfId="330" priority="354"/>
  </conditionalFormatting>
  <conditionalFormatting sqref="A177">
    <cfRule type="duplicateValues" dxfId="329" priority="355"/>
  </conditionalFormatting>
  <conditionalFormatting sqref="A177">
    <cfRule type="duplicateValues" dxfId="328" priority="356"/>
    <cfRule type="duplicateValues" dxfId="327" priority="357"/>
  </conditionalFormatting>
  <conditionalFormatting sqref="A177">
    <cfRule type="duplicateValues" dxfId="326" priority="345"/>
  </conditionalFormatting>
  <conditionalFormatting sqref="A177">
    <cfRule type="duplicateValues" dxfId="325" priority="344"/>
  </conditionalFormatting>
  <conditionalFormatting sqref="A177">
    <cfRule type="duplicateValues" dxfId="324" priority="343"/>
  </conditionalFormatting>
  <conditionalFormatting sqref="A177">
    <cfRule type="duplicateValues" dxfId="323" priority="342"/>
  </conditionalFormatting>
  <conditionalFormatting sqref="A177">
    <cfRule type="duplicateValues" dxfId="322" priority="341"/>
  </conditionalFormatting>
  <conditionalFormatting sqref="A177">
    <cfRule type="duplicateValues" dxfId="321" priority="340"/>
  </conditionalFormatting>
  <conditionalFormatting sqref="A177">
    <cfRule type="duplicateValues" dxfId="320" priority="339"/>
  </conditionalFormatting>
  <conditionalFormatting sqref="A177">
    <cfRule type="duplicateValues" dxfId="319" priority="338"/>
  </conditionalFormatting>
  <conditionalFormatting sqref="A253:A1048576 A1:A2">
    <cfRule type="duplicateValues" dxfId="318" priority="9172"/>
  </conditionalFormatting>
  <conditionalFormatting sqref="A253:A1048576 A1:A6 A8:A146">
    <cfRule type="duplicateValues" dxfId="317" priority="9175"/>
  </conditionalFormatting>
  <conditionalFormatting sqref="A253:A1048576 A1:A156">
    <cfRule type="duplicateValues" dxfId="316" priority="9179"/>
  </conditionalFormatting>
  <conditionalFormatting sqref="A253:A1048576 A1:A157">
    <cfRule type="duplicateValues" dxfId="315" priority="9182"/>
  </conditionalFormatting>
  <conditionalFormatting sqref="A253:A1048576 A1:A158">
    <cfRule type="duplicateValues" dxfId="314" priority="9185"/>
  </conditionalFormatting>
  <conditionalFormatting sqref="A253:A1048576 A1:A168">
    <cfRule type="duplicateValues" dxfId="313" priority="9188"/>
  </conditionalFormatting>
  <conditionalFormatting sqref="A253:A1048576 A1:A170">
    <cfRule type="duplicateValues" dxfId="312" priority="9191"/>
  </conditionalFormatting>
  <conditionalFormatting sqref="A253:A1048576 A1:A176">
    <cfRule type="duplicateValues" dxfId="311" priority="9194"/>
  </conditionalFormatting>
  <conditionalFormatting sqref="A178:A181">
    <cfRule type="duplicateValues" dxfId="310" priority="9197"/>
  </conditionalFormatting>
  <conditionalFormatting sqref="A178:A181">
    <cfRule type="duplicateValues" dxfId="309" priority="9199"/>
  </conditionalFormatting>
  <conditionalFormatting sqref="A178:A181">
    <cfRule type="duplicateValues" dxfId="308" priority="9207"/>
    <cfRule type="duplicateValues" dxfId="307" priority="9208"/>
  </conditionalFormatting>
  <conditionalFormatting sqref="A182">
    <cfRule type="duplicateValues" dxfId="306" priority="301"/>
  </conditionalFormatting>
  <conditionalFormatting sqref="A182">
    <cfRule type="duplicateValues" dxfId="305" priority="302"/>
  </conditionalFormatting>
  <conditionalFormatting sqref="A182">
    <cfRule type="duplicateValues" dxfId="304" priority="303"/>
    <cfRule type="duplicateValues" dxfId="303" priority="304"/>
  </conditionalFormatting>
  <conditionalFormatting sqref="A253:A1048576 A1:A182">
    <cfRule type="duplicateValues" dxfId="302" priority="300"/>
  </conditionalFormatting>
  <conditionalFormatting sqref="A183:A188">
    <cfRule type="duplicateValues" dxfId="301" priority="296"/>
  </conditionalFormatting>
  <conditionalFormatting sqref="A183:A188">
    <cfRule type="duplicateValues" dxfId="300" priority="297"/>
  </conditionalFormatting>
  <conditionalFormatting sqref="A183:A188">
    <cfRule type="duplicateValues" dxfId="299" priority="298"/>
    <cfRule type="duplicateValues" dxfId="298" priority="299"/>
  </conditionalFormatting>
  <conditionalFormatting sqref="A183:A188">
    <cfRule type="duplicateValues" dxfId="297" priority="295"/>
  </conditionalFormatting>
  <conditionalFormatting sqref="A185:A188">
    <cfRule type="duplicateValues" dxfId="296" priority="9237"/>
  </conditionalFormatting>
  <conditionalFormatting sqref="A253:A1048576 A1:A188">
    <cfRule type="duplicateValues" dxfId="295" priority="286"/>
  </conditionalFormatting>
  <conditionalFormatting sqref="A253:A1048576 A1:A191">
    <cfRule type="duplicateValues" dxfId="294" priority="278"/>
  </conditionalFormatting>
  <conditionalFormatting sqref="A189:A191">
    <cfRule type="duplicateValues" dxfId="293" priority="9289"/>
  </conditionalFormatting>
  <conditionalFormatting sqref="A189:A191">
    <cfRule type="duplicateValues" dxfId="292" priority="9290"/>
  </conditionalFormatting>
  <conditionalFormatting sqref="A189:A191">
    <cfRule type="duplicateValues" dxfId="291" priority="9291"/>
    <cfRule type="duplicateValues" dxfId="290" priority="9292"/>
  </conditionalFormatting>
  <conditionalFormatting sqref="A192:A196">
    <cfRule type="duplicateValues" dxfId="289" priority="269"/>
  </conditionalFormatting>
  <conditionalFormatting sqref="A192:A196">
    <cfRule type="duplicateValues" dxfId="288" priority="270"/>
  </conditionalFormatting>
  <conditionalFormatting sqref="A192:A196">
    <cfRule type="duplicateValues" dxfId="287" priority="271"/>
  </conditionalFormatting>
  <conditionalFormatting sqref="A192:A196">
    <cfRule type="duplicateValues" dxfId="286" priority="272"/>
    <cfRule type="duplicateValues" dxfId="285" priority="273"/>
  </conditionalFormatting>
  <conditionalFormatting sqref="A253:A1048576 A1:A196">
    <cfRule type="duplicateValues" dxfId="284" priority="268"/>
  </conditionalFormatting>
  <conditionalFormatting sqref="A197:A198">
    <cfRule type="duplicateValues" dxfId="283" priority="263"/>
  </conditionalFormatting>
  <conditionalFormatting sqref="A197:A198">
    <cfRule type="duplicateValues" dxfId="282" priority="264"/>
  </conditionalFormatting>
  <conditionalFormatting sqref="A197:A198">
    <cfRule type="duplicateValues" dxfId="281" priority="265"/>
  </conditionalFormatting>
  <conditionalFormatting sqref="A197:A198">
    <cfRule type="duplicateValues" dxfId="280" priority="266"/>
    <cfRule type="duplicateValues" dxfId="279" priority="267"/>
  </conditionalFormatting>
  <conditionalFormatting sqref="A197:A198">
    <cfRule type="duplicateValues" dxfId="278" priority="262"/>
  </conditionalFormatting>
  <conditionalFormatting sqref="A253:A1048576 A1:A198">
    <cfRule type="duplicateValues" dxfId="277" priority="261"/>
  </conditionalFormatting>
  <conditionalFormatting sqref="A199">
    <cfRule type="duplicateValues" dxfId="276" priority="256"/>
  </conditionalFormatting>
  <conditionalFormatting sqref="A199">
    <cfRule type="duplicateValues" dxfId="275" priority="257"/>
  </conditionalFormatting>
  <conditionalFormatting sqref="A199">
    <cfRule type="duplicateValues" dxfId="274" priority="258"/>
  </conditionalFormatting>
  <conditionalFormatting sqref="A199">
    <cfRule type="duplicateValues" dxfId="273" priority="259"/>
    <cfRule type="duplicateValues" dxfId="272" priority="260"/>
  </conditionalFormatting>
  <conditionalFormatting sqref="A199">
    <cfRule type="duplicateValues" dxfId="271" priority="255"/>
  </conditionalFormatting>
  <conditionalFormatting sqref="A199">
    <cfRule type="duplicateValues" dxfId="270" priority="254"/>
  </conditionalFormatting>
  <conditionalFormatting sqref="A200">
    <cfRule type="duplicateValues" dxfId="269" priority="236"/>
  </conditionalFormatting>
  <conditionalFormatting sqref="A200">
    <cfRule type="duplicateValues" dxfId="268" priority="237"/>
  </conditionalFormatting>
  <conditionalFormatting sqref="A200">
    <cfRule type="duplicateValues" dxfId="267" priority="238"/>
  </conditionalFormatting>
  <conditionalFormatting sqref="A200">
    <cfRule type="duplicateValues" dxfId="266" priority="239"/>
    <cfRule type="duplicateValues" dxfId="265" priority="240"/>
  </conditionalFormatting>
  <conditionalFormatting sqref="A200">
    <cfRule type="duplicateValues" dxfId="264" priority="235"/>
  </conditionalFormatting>
  <conditionalFormatting sqref="A200">
    <cfRule type="duplicateValues" dxfId="263" priority="234"/>
  </conditionalFormatting>
  <conditionalFormatting sqref="A201:A207">
    <cfRule type="duplicateValues" dxfId="262" priority="164"/>
  </conditionalFormatting>
  <conditionalFormatting sqref="A201:A207">
    <cfRule type="duplicateValues" dxfId="261" priority="165"/>
  </conditionalFormatting>
  <conditionalFormatting sqref="A201:A207">
    <cfRule type="duplicateValues" dxfId="260" priority="166"/>
  </conditionalFormatting>
  <conditionalFormatting sqref="A201:A207">
    <cfRule type="duplicateValues" dxfId="259" priority="167"/>
    <cfRule type="duplicateValues" dxfId="258" priority="168"/>
  </conditionalFormatting>
  <conditionalFormatting sqref="A201:A207">
    <cfRule type="duplicateValues" dxfId="257" priority="163"/>
  </conditionalFormatting>
  <conditionalFormatting sqref="A201:A207">
    <cfRule type="duplicateValues" dxfId="256" priority="162"/>
  </conditionalFormatting>
  <conditionalFormatting sqref="A253:A1048576 A1:A207">
    <cfRule type="duplicateValues" dxfId="255" priority="154"/>
  </conditionalFormatting>
  <conditionalFormatting sqref="A208:A209">
    <cfRule type="duplicateValues" dxfId="254" priority="149"/>
  </conditionalFormatting>
  <conditionalFormatting sqref="A208:A209">
    <cfRule type="duplicateValues" dxfId="253" priority="150"/>
  </conditionalFormatting>
  <conditionalFormatting sqref="A208:A209">
    <cfRule type="duplicateValues" dxfId="252" priority="151"/>
  </conditionalFormatting>
  <conditionalFormatting sqref="A208:A209">
    <cfRule type="duplicateValues" dxfId="251" priority="152"/>
    <cfRule type="duplicateValues" dxfId="250" priority="153"/>
  </conditionalFormatting>
  <conditionalFormatting sqref="A208:A209">
    <cfRule type="duplicateValues" dxfId="249" priority="148"/>
  </conditionalFormatting>
  <conditionalFormatting sqref="A208:A209">
    <cfRule type="duplicateValues" dxfId="248" priority="147"/>
  </conditionalFormatting>
  <conditionalFormatting sqref="A208:A209">
    <cfRule type="duplicateValues" dxfId="247" priority="146"/>
  </conditionalFormatting>
  <conditionalFormatting sqref="A210">
    <cfRule type="duplicateValues" dxfId="246" priority="141"/>
  </conditionalFormatting>
  <conditionalFormatting sqref="A210">
    <cfRule type="duplicateValues" dxfId="245" priority="142"/>
  </conditionalFormatting>
  <conditionalFormatting sqref="A210">
    <cfRule type="duplicateValues" dxfId="244" priority="143"/>
  </conditionalFormatting>
  <conditionalFormatting sqref="A210">
    <cfRule type="duplicateValues" dxfId="243" priority="144"/>
    <cfRule type="duplicateValues" dxfId="242" priority="145"/>
  </conditionalFormatting>
  <conditionalFormatting sqref="A210">
    <cfRule type="duplicateValues" dxfId="241" priority="140"/>
  </conditionalFormatting>
  <conditionalFormatting sqref="A210">
    <cfRule type="duplicateValues" dxfId="240" priority="139"/>
  </conditionalFormatting>
  <conditionalFormatting sqref="A210">
    <cfRule type="duplicateValues" dxfId="239" priority="138"/>
  </conditionalFormatting>
  <conditionalFormatting sqref="A211">
    <cfRule type="duplicateValues" dxfId="238" priority="133"/>
  </conditionalFormatting>
  <conditionalFormatting sqref="A211">
    <cfRule type="duplicateValues" dxfId="237" priority="134"/>
  </conditionalFormatting>
  <conditionalFormatting sqref="A211">
    <cfRule type="duplicateValues" dxfId="236" priority="135"/>
  </conditionalFormatting>
  <conditionalFormatting sqref="A211">
    <cfRule type="duplicateValues" dxfId="235" priority="136"/>
    <cfRule type="duplicateValues" dxfId="234" priority="137"/>
  </conditionalFormatting>
  <conditionalFormatting sqref="A211">
    <cfRule type="duplicateValues" dxfId="233" priority="132"/>
  </conditionalFormatting>
  <conditionalFormatting sqref="A211">
    <cfRule type="duplicateValues" dxfId="232" priority="131"/>
  </conditionalFormatting>
  <conditionalFormatting sqref="A211">
    <cfRule type="duplicateValues" dxfId="231" priority="130"/>
  </conditionalFormatting>
  <conditionalFormatting sqref="A253:A1048576 A1:A211">
    <cfRule type="duplicateValues" dxfId="230" priority="129"/>
  </conditionalFormatting>
  <conditionalFormatting sqref="A212:A214">
    <cfRule type="duplicateValues" dxfId="229" priority="124"/>
  </conditionalFormatting>
  <conditionalFormatting sqref="A212:A214">
    <cfRule type="duplicateValues" dxfId="228" priority="125"/>
  </conditionalFormatting>
  <conditionalFormatting sqref="A212:A214">
    <cfRule type="duplicateValues" dxfId="227" priority="126"/>
  </conditionalFormatting>
  <conditionalFormatting sqref="A212:A214">
    <cfRule type="duplicateValues" dxfId="226" priority="127"/>
    <cfRule type="duplicateValues" dxfId="225" priority="128"/>
  </conditionalFormatting>
  <conditionalFormatting sqref="A212:A214">
    <cfRule type="duplicateValues" dxfId="224" priority="123"/>
  </conditionalFormatting>
  <conditionalFormatting sqref="A212:A214">
    <cfRule type="duplicateValues" dxfId="223" priority="122"/>
  </conditionalFormatting>
  <conditionalFormatting sqref="A212:A214">
    <cfRule type="duplicateValues" dxfId="222" priority="121"/>
  </conditionalFormatting>
  <conditionalFormatting sqref="A212:A214">
    <cfRule type="duplicateValues" dxfId="221" priority="120"/>
  </conditionalFormatting>
  <conditionalFormatting sqref="A215">
    <cfRule type="duplicateValues" dxfId="220" priority="115"/>
  </conditionalFormatting>
  <conditionalFormatting sqref="A215">
    <cfRule type="duplicateValues" dxfId="219" priority="116"/>
  </conditionalFormatting>
  <conditionalFormatting sqref="A215">
    <cfRule type="duplicateValues" dxfId="218" priority="117"/>
  </conditionalFormatting>
  <conditionalFormatting sqref="A215">
    <cfRule type="duplicateValues" dxfId="217" priority="118"/>
    <cfRule type="duplicateValues" dxfId="216" priority="119"/>
  </conditionalFormatting>
  <conditionalFormatting sqref="A215">
    <cfRule type="duplicateValues" dxfId="215" priority="114"/>
  </conditionalFormatting>
  <conditionalFormatting sqref="A215">
    <cfRule type="duplicateValues" dxfId="214" priority="113"/>
  </conditionalFormatting>
  <conditionalFormatting sqref="A215">
    <cfRule type="duplicateValues" dxfId="213" priority="112"/>
  </conditionalFormatting>
  <conditionalFormatting sqref="A215">
    <cfRule type="duplicateValues" dxfId="212" priority="111"/>
  </conditionalFormatting>
  <conditionalFormatting sqref="A216">
    <cfRule type="duplicateValues" dxfId="211" priority="106"/>
  </conditionalFormatting>
  <conditionalFormatting sqref="A216">
    <cfRule type="duplicateValues" dxfId="210" priority="107"/>
  </conditionalFormatting>
  <conditionalFormatting sqref="A216">
    <cfRule type="duplicateValues" dxfId="209" priority="108"/>
  </conditionalFormatting>
  <conditionalFormatting sqref="A216">
    <cfRule type="duplicateValues" dxfId="208" priority="109"/>
    <cfRule type="duplicateValues" dxfId="207" priority="110"/>
  </conditionalFormatting>
  <conditionalFormatting sqref="A216">
    <cfRule type="duplicateValues" dxfId="206" priority="105"/>
  </conditionalFormatting>
  <conditionalFormatting sqref="A216">
    <cfRule type="duplicateValues" dxfId="205" priority="104"/>
  </conditionalFormatting>
  <conditionalFormatting sqref="A216">
    <cfRule type="duplicateValues" dxfId="204" priority="103"/>
  </conditionalFormatting>
  <conditionalFormatting sqref="A216">
    <cfRule type="duplicateValues" dxfId="203" priority="102"/>
  </conditionalFormatting>
  <conditionalFormatting sqref="A253:A1048576 A1:A216">
    <cfRule type="duplicateValues" dxfId="202" priority="101"/>
  </conditionalFormatting>
  <conditionalFormatting sqref="A217:A222">
    <cfRule type="duplicateValues" dxfId="201" priority="96"/>
  </conditionalFormatting>
  <conditionalFormatting sqref="A217:A222">
    <cfRule type="duplicateValues" dxfId="200" priority="97"/>
  </conditionalFormatting>
  <conditionalFormatting sqref="A217:A222">
    <cfRule type="duplicateValues" dxfId="199" priority="98"/>
  </conditionalFormatting>
  <conditionalFormatting sqref="A217:A222">
    <cfRule type="duplicateValues" dxfId="198" priority="99"/>
    <cfRule type="duplicateValues" dxfId="197" priority="100"/>
  </conditionalFormatting>
  <conditionalFormatting sqref="A217:A222">
    <cfRule type="duplicateValues" dxfId="196" priority="95"/>
  </conditionalFormatting>
  <conditionalFormatting sqref="A217:A222">
    <cfRule type="duplicateValues" dxfId="195" priority="94"/>
  </conditionalFormatting>
  <conditionalFormatting sqref="A217:A222">
    <cfRule type="duplicateValues" dxfId="194" priority="93"/>
  </conditionalFormatting>
  <conditionalFormatting sqref="A217:A222">
    <cfRule type="duplicateValues" dxfId="193" priority="92"/>
  </conditionalFormatting>
  <conditionalFormatting sqref="A217:A222">
    <cfRule type="duplicateValues" dxfId="192" priority="91"/>
  </conditionalFormatting>
  <conditionalFormatting sqref="A1:A223 A253:A1048576">
    <cfRule type="duplicateValues" dxfId="191" priority="80"/>
  </conditionalFormatting>
  <conditionalFormatting sqref="A223">
    <cfRule type="duplicateValues" dxfId="190" priority="9594"/>
  </conditionalFormatting>
  <conditionalFormatting sqref="A223">
    <cfRule type="duplicateValues" dxfId="189" priority="9595"/>
  </conditionalFormatting>
  <conditionalFormatting sqref="A223">
    <cfRule type="duplicateValues" dxfId="188" priority="9597"/>
    <cfRule type="duplicateValues" dxfId="187" priority="9598"/>
  </conditionalFormatting>
  <conditionalFormatting sqref="A224">
    <cfRule type="duplicateValues" dxfId="186" priority="75"/>
  </conditionalFormatting>
  <conditionalFormatting sqref="A224">
    <cfRule type="duplicateValues" dxfId="185" priority="76"/>
  </conditionalFormatting>
  <conditionalFormatting sqref="A224">
    <cfRule type="duplicateValues" dxfId="184" priority="77"/>
  </conditionalFormatting>
  <conditionalFormatting sqref="A224">
    <cfRule type="duplicateValues" dxfId="183" priority="78"/>
    <cfRule type="duplicateValues" dxfId="182" priority="79"/>
  </conditionalFormatting>
  <conditionalFormatting sqref="A225:A227">
    <cfRule type="duplicateValues" dxfId="181" priority="70"/>
  </conditionalFormatting>
  <conditionalFormatting sqref="A225:A227">
    <cfRule type="duplicateValues" dxfId="180" priority="71"/>
  </conditionalFormatting>
  <conditionalFormatting sqref="A225:A227">
    <cfRule type="duplicateValues" dxfId="179" priority="72"/>
  </conditionalFormatting>
  <conditionalFormatting sqref="A225:A227">
    <cfRule type="duplicateValues" dxfId="178" priority="73"/>
    <cfRule type="duplicateValues" dxfId="177" priority="74"/>
  </conditionalFormatting>
  <conditionalFormatting sqref="A228">
    <cfRule type="duplicateValues" dxfId="176" priority="65"/>
  </conditionalFormatting>
  <conditionalFormatting sqref="A228">
    <cfRule type="duplicateValues" dxfId="175" priority="66"/>
  </conditionalFormatting>
  <conditionalFormatting sqref="A228">
    <cfRule type="duplicateValues" dxfId="174" priority="67"/>
  </conditionalFormatting>
  <conditionalFormatting sqref="A228">
    <cfRule type="duplicateValues" dxfId="173" priority="68"/>
    <cfRule type="duplicateValues" dxfId="172" priority="69"/>
  </conditionalFormatting>
  <conditionalFormatting sqref="A1:A228 A253:A1048576">
    <cfRule type="duplicateValues" dxfId="171" priority="64"/>
  </conditionalFormatting>
  <conditionalFormatting sqref="A229:A231">
    <cfRule type="duplicateValues" dxfId="170" priority="59"/>
  </conditionalFormatting>
  <conditionalFormatting sqref="A229:A231">
    <cfRule type="duplicateValues" dxfId="169" priority="60"/>
  </conditionalFormatting>
  <conditionalFormatting sqref="A229:A231">
    <cfRule type="duplicateValues" dxfId="168" priority="61"/>
  </conditionalFormatting>
  <conditionalFormatting sqref="A229:A231">
    <cfRule type="duplicateValues" dxfId="167" priority="62"/>
    <cfRule type="duplicateValues" dxfId="166" priority="63"/>
  </conditionalFormatting>
  <conditionalFormatting sqref="A229:A231">
    <cfRule type="duplicateValues" dxfId="165" priority="58"/>
  </conditionalFormatting>
  <conditionalFormatting sqref="A232:A233">
    <cfRule type="duplicateValues" dxfId="164" priority="53"/>
  </conditionalFormatting>
  <conditionalFormatting sqref="A232:A233">
    <cfRule type="duplicateValues" dxfId="163" priority="54"/>
  </conditionalFormatting>
  <conditionalFormatting sqref="A232:A233">
    <cfRule type="duplicateValues" dxfId="162" priority="55"/>
  </conditionalFormatting>
  <conditionalFormatting sqref="A232:A233">
    <cfRule type="duplicateValues" dxfId="161" priority="56"/>
    <cfRule type="duplicateValues" dxfId="160" priority="57"/>
  </conditionalFormatting>
  <conditionalFormatting sqref="A232:A233">
    <cfRule type="duplicateValues" dxfId="159" priority="52"/>
  </conditionalFormatting>
  <conditionalFormatting sqref="A1:A233 A253:A1048576">
    <cfRule type="duplicateValues" dxfId="158" priority="51"/>
  </conditionalFormatting>
  <conditionalFormatting sqref="A234:A235">
    <cfRule type="duplicateValues" dxfId="157" priority="46"/>
  </conditionalFormatting>
  <conditionalFormatting sqref="A234:A235">
    <cfRule type="duplicateValues" dxfId="156" priority="47"/>
  </conditionalFormatting>
  <conditionalFormatting sqref="A234:A235">
    <cfRule type="duplicateValues" dxfId="155" priority="48"/>
  </conditionalFormatting>
  <conditionalFormatting sqref="A234:A235">
    <cfRule type="duplicateValues" dxfId="154" priority="49"/>
    <cfRule type="duplicateValues" dxfId="153" priority="50"/>
  </conditionalFormatting>
  <conditionalFormatting sqref="A234:A235">
    <cfRule type="duplicateValues" dxfId="152" priority="45"/>
  </conditionalFormatting>
  <conditionalFormatting sqref="A234:A235">
    <cfRule type="duplicateValues" dxfId="151" priority="44"/>
  </conditionalFormatting>
  <conditionalFormatting sqref="A1:A235 A253:A1048576">
    <cfRule type="duplicateValues" dxfId="150" priority="43"/>
  </conditionalFormatting>
  <conditionalFormatting sqref="A236:A237">
    <cfRule type="duplicateValues" dxfId="149" priority="38"/>
  </conditionalFormatting>
  <conditionalFormatting sqref="A236:A237">
    <cfRule type="duplicateValues" dxfId="148" priority="39"/>
  </conditionalFormatting>
  <conditionalFormatting sqref="A236:A237">
    <cfRule type="duplicateValues" dxfId="147" priority="40"/>
  </conditionalFormatting>
  <conditionalFormatting sqref="A236:A237">
    <cfRule type="duplicateValues" dxfId="146" priority="41"/>
    <cfRule type="duplicateValues" dxfId="145" priority="42"/>
  </conditionalFormatting>
  <conditionalFormatting sqref="A236:A237">
    <cfRule type="duplicateValues" dxfId="144" priority="37"/>
  </conditionalFormatting>
  <conditionalFormatting sqref="A236:A237">
    <cfRule type="duplicateValues" dxfId="143" priority="36"/>
  </conditionalFormatting>
  <conditionalFormatting sqref="A236:A237">
    <cfRule type="duplicateValues" dxfId="142" priority="35"/>
  </conditionalFormatting>
  <conditionalFormatting sqref="A238:A240">
    <cfRule type="duplicateValues" dxfId="141" priority="30"/>
  </conditionalFormatting>
  <conditionalFormatting sqref="A238:A240">
    <cfRule type="duplicateValues" dxfId="140" priority="31"/>
  </conditionalFormatting>
  <conditionalFormatting sqref="A238:A240">
    <cfRule type="duplicateValues" dxfId="139" priority="32"/>
  </conditionalFormatting>
  <conditionalFormatting sqref="A238:A240">
    <cfRule type="duplicateValues" dxfId="138" priority="33"/>
    <cfRule type="duplicateValues" dxfId="137" priority="34"/>
  </conditionalFormatting>
  <conditionalFormatting sqref="A238:A240">
    <cfRule type="duplicateValues" dxfId="136" priority="29"/>
  </conditionalFormatting>
  <conditionalFormatting sqref="A238:A240">
    <cfRule type="duplicateValues" dxfId="135" priority="28"/>
  </conditionalFormatting>
  <conditionalFormatting sqref="A238:A240">
    <cfRule type="duplicateValues" dxfId="134" priority="27"/>
  </conditionalFormatting>
  <conditionalFormatting sqref="A241:A245">
    <cfRule type="duplicateValues" dxfId="133" priority="22"/>
  </conditionalFormatting>
  <conditionalFormatting sqref="A241:A245">
    <cfRule type="duplicateValues" dxfId="132" priority="23"/>
  </conditionalFormatting>
  <conditionalFormatting sqref="A241:A245">
    <cfRule type="duplicateValues" dxfId="131" priority="24"/>
  </conditionalFormatting>
  <conditionalFormatting sqref="A241:A245">
    <cfRule type="duplicateValues" dxfId="130" priority="25"/>
    <cfRule type="duplicateValues" dxfId="129" priority="26"/>
  </conditionalFormatting>
  <conditionalFormatting sqref="A241:A245">
    <cfRule type="duplicateValues" dxfId="128" priority="21"/>
  </conditionalFormatting>
  <conditionalFormatting sqref="A241:A245">
    <cfRule type="duplicateValues" dxfId="127" priority="20"/>
  </conditionalFormatting>
  <conditionalFormatting sqref="A241:A245">
    <cfRule type="duplicateValues" dxfId="126" priority="19"/>
  </conditionalFormatting>
  <conditionalFormatting sqref="A246">
    <cfRule type="duplicateValues" dxfId="125" priority="14"/>
  </conditionalFormatting>
  <conditionalFormatting sqref="A246">
    <cfRule type="duplicateValues" dxfId="124" priority="15"/>
  </conditionalFormatting>
  <conditionalFormatting sqref="A246">
    <cfRule type="duplicateValues" dxfId="123" priority="16"/>
  </conditionalFormatting>
  <conditionalFormatting sqref="A246">
    <cfRule type="duplicateValues" dxfId="122" priority="17"/>
    <cfRule type="duplicateValues" dxfId="121" priority="18"/>
  </conditionalFormatting>
  <conditionalFormatting sqref="A246">
    <cfRule type="duplicateValues" dxfId="120" priority="13"/>
  </conditionalFormatting>
  <conditionalFormatting sqref="A246">
    <cfRule type="duplicateValues" dxfId="119" priority="12"/>
  </conditionalFormatting>
  <conditionalFormatting sqref="A246">
    <cfRule type="duplicateValues" dxfId="118" priority="11"/>
  </conditionalFormatting>
  <conditionalFormatting sqref="A1:A246 A253:A1048576">
    <cfRule type="duplicateValues" dxfId="117" priority="10"/>
  </conditionalFormatting>
  <conditionalFormatting sqref="A247:A252">
    <cfRule type="duplicateValues" dxfId="116" priority="5"/>
  </conditionalFormatting>
  <conditionalFormatting sqref="A247:A252">
    <cfRule type="duplicateValues" dxfId="115" priority="6"/>
  </conditionalFormatting>
  <conditionalFormatting sqref="A247:A252">
    <cfRule type="duplicateValues" dxfId="114" priority="7"/>
  </conditionalFormatting>
  <conditionalFormatting sqref="A247:A252">
    <cfRule type="duplicateValues" dxfId="113" priority="8"/>
    <cfRule type="duplicateValues" dxfId="112" priority="9"/>
  </conditionalFormatting>
  <conditionalFormatting sqref="A247:A252">
    <cfRule type="duplicateValues" dxfId="111" priority="4"/>
  </conditionalFormatting>
  <conditionalFormatting sqref="A247:A252">
    <cfRule type="duplicateValues" dxfId="110" priority="3"/>
  </conditionalFormatting>
  <conditionalFormatting sqref="A247:A252">
    <cfRule type="duplicateValues" dxfId="109" priority="2"/>
  </conditionalFormatting>
  <conditionalFormatting sqref="A247:A252">
    <cfRule type="duplicateValues" dxfId="108" priority="1"/>
  </conditionalFormatting>
  <pageMargins left="0.7" right="0.7" top="0.75" bottom="0.75" header="0.3" footer="0.3"/>
  <pageSetup paperSize="9" orientation="portrait" verticalDpi="0" r:id="rId1"/>
  <customProperties>
    <customPr name="LastActive"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7"/>
  <sheetViews>
    <sheetView workbookViewId="0">
      <pane ySplit="1" topLeftCell="A2" activePane="bottomLeft" state="frozen"/>
      <selection pane="bottomLeft" activeCell="E7" sqref="E7"/>
    </sheetView>
  </sheetViews>
  <sheetFormatPr defaultRowHeight="14.4"/>
  <cols>
    <col min="1" max="1" width="24.5546875" style="21" customWidth="1"/>
    <col min="2" max="2" width="8.88671875" style="53" customWidth="1"/>
    <col min="3" max="3" width="9.44140625" style="28" customWidth="1"/>
    <col min="4" max="4" width="9.77734375" style="51" customWidth="1"/>
    <col min="5" max="5" width="12.109375" customWidth="1"/>
    <col min="6" max="6" width="13.6640625" customWidth="1"/>
    <col min="7" max="7" width="13.44140625" customWidth="1"/>
    <col min="8" max="8" width="11.109375" bestFit="1" customWidth="1"/>
    <col min="9" max="9" width="13.88671875" customWidth="1"/>
    <col min="10" max="10" width="14.5546875" customWidth="1"/>
    <col min="11" max="11" width="6.6640625" style="28" customWidth="1"/>
    <col min="12" max="12" width="15" customWidth="1"/>
    <col min="13" max="13" width="9.88671875" style="56" customWidth="1"/>
    <col min="14" max="14" width="13.109375" customWidth="1"/>
  </cols>
  <sheetData>
    <row r="1" spans="1:14" s="52" customFormat="1" ht="41.25" customHeight="1">
      <c r="A1" s="57" t="s">
        <v>188</v>
      </c>
      <c r="B1" s="57" t="s">
        <v>182</v>
      </c>
      <c r="C1" s="58" t="s">
        <v>186</v>
      </c>
      <c r="D1" s="58" t="s">
        <v>184</v>
      </c>
      <c r="E1" s="58" t="s">
        <v>185</v>
      </c>
      <c r="F1" s="58" t="s">
        <v>187</v>
      </c>
      <c r="G1" s="58" t="s">
        <v>189</v>
      </c>
      <c r="H1" s="58" t="s">
        <v>190</v>
      </c>
      <c r="I1" s="58" t="s">
        <v>191</v>
      </c>
      <c r="J1" s="58" t="s">
        <v>192</v>
      </c>
      <c r="K1" s="58" t="s">
        <v>193</v>
      </c>
      <c r="L1" s="58"/>
      <c r="M1" s="59" t="s">
        <v>183</v>
      </c>
      <c r="N1" s="60"/>
    </row>
    <row r="2" spans="1:14" ht="15.6" customHeight="1">
      <c r="A2" s="101" t="s">
        <v>124</v>
      </c>
      <c r="B2" s="64">
        <f>VLOOKUP(A2,ИК!$A$1:$E$252,4,0)</f>
        <v>1810.1662969498955</v>
      </c>
      <c r="C2" s="61">
        <v>10</v>
      </c>
      <c r="D2" s="83">
        <v>7.5</v>
      </c>
      <c r="E2" s="70">
        <v>3</v>
      </c>
      <c r="F2" s="62">
        <f>(SUM($B$2:$B$12)-B2)/10</f>
        <v>1507.8585595980419</v>
      </c>
      <c r="G2" s="62">
        <f t="shared" ref="G2:G9" si="0">F2-B2</f>
        <v>-302.30773735185358</v>
      </c>
      <c r="H2" s="63">
        <f t="shared" ref="H2:H9" si="1">G2/400</f>
        <v>-0.75576934337963397</v>
      </c>
      <c r="I2" s="63">
        <f t="shared" ref="I2:I9" si="2">POWER(10,H2)</f>
        <v>0.17548122465748306</v>
      </c>
      <c r="J2" s="63">
        <f t="shared" ref="J2:J9" si="3">1/(1+I2)</f>
        <v>0.85071541682121243</v>
      </c>
      <c r="K2" s="62">
        <v>20</v>
      </c>
      <c r="L2" s="63">
        <f t="shared" ref="L2:L9" si="4">D2-C2*J2</f>
        <v>-1.007154168212125</v>
      </c>
      <c r="M2" s="65">
        <f t="shared" ref="M2:M9" si="5">B2+K2*L2</f>
        <v>1790.0232135856529</v>
      </c>
      <c r="N2" s="72">
        <f t="shared" ref="N2:N9" si="6">M2-B2</f>
        <v>-20.143083364242557</v>
      </c>
    </row>
    <row r="3" spans="1:14" s="28" customFormat="1" ht="15.6" customHeight="1">
      <c r="A3" s="101" t="s">
        <v>332</v>
      </c>
      <c r="B3" s="64">
        <f>VLOOKUP(A3,ИК!$A$1:$E$252,4,0)</f>
        <v>1129.3638306965606</v>
      </c>
      <c r="C3" s="61">
        <v>10</v>
      </c>
      <c r="D3" s="83">
        <v>0</v>
      </c>
      <c r="E3" s="70">
        <v>11</v>
      </c>
      <c r="F3" s="62">
        <f t="shared" ref="F3:F12" si="7">(SUM($B$2:$B$12)-B3)/10</f>
        <v>1575.9388062233754</v>
      </c>
      <c r="G3" s="62">
        <f t="shared" si="0"/>
        <v>446.5749755268148</v>
      </c>
      <c r="H3" s="63">
        <f t="shared" si="1"/>
        <v>1.1164374388170371</v>
      </c>
      <c r="I3" s="63">
        <f t="shared" si="2"/>
        <v>13.07487178625783</v>
      </c>
      <c r="J3" s="63">
        <f t="shared" si="3"/>
        <v>7.1048604576019081E-2</v>
      </c>
      <c r="K3" s="62">
        <v>20</v>
      </c>
      <c r="L3" s="63">
        <f t="shared" si="4"/>
        <v>-0.71048604576019081</v>
      </c>
      <c r="M3" s="65">
        <f t="shared" si="5"/>
        <v>1115.1541097813567</v>
      </c>
      <c r="N3" s="72">
        <f t="shared" si="6"/>
        <v>-14.209720915203889</v>
      </c>
    </row>
    <row r="4" spans="1:14" s="28" customFormat="1" ht="15.6" customHeight="1">
      <c r="A4" s="102" t="s">
        <v>262</v>
      </c>
      <c r="B4" s="64">
        <f>VLOOKUP(A4,ИК!$A$1:$E$252,4,0)</f>
        <v>1622.0821844644456</v>
      </c>
      <c r="C4" s="61">
        <v>10</v>
      </c>
      <c r="D4" s="83">
        <v>5.5</v>
      </c>
      <c r="E4" s="70">
        <v>6</v>
      </c>
      <c r="F4" s="62">
        <f t="shared" si="7"/>
        <v>1526.666970846587</v>
      </c>
      <c r="G4" s="62">
        <f t="shared" si="0"/>
        <v>-95.415213617858626</v>
      </c>
      <c r="H4" s="63">
        <f t="shared" si="1"/>
        <v>-0.23853803404464657</v>
      </c>
      <c r="I4" s="63">
        <f t="shared" si="2"/>
        <v>0.57738030548171337</v>
      </c>
      <c r="J4" s="63">
        <f t="shared" si="3"/>
        <v>0.63396252414512788</v>
      </c>
      <c r="K4" s="62">
        <v>20</v>
      </c>
      <c r="L4" s="63">
        <f t="shared" si="4"/>
        <v>-0.83962524145127837</v>
      </c>
      <c r="M4" s="65">
        <f t="shared" si="5"/>
        <v>1605.28967963542</v>
      </c>
      <c r="N4" s="72">
        <f t="shared" si="6"/>
        <v>-16.792504829025575</v>
      </c>
    </row>
    <row r="5" spans="1:14" s="28" customFormat="1" ht="15.6" customHeight="1">
      <c r="A5" s="101" t="s">
        <v>334</v>
      </c>
      <c r="B5" s="64">
        <f>VLOOKUP(A5,ИК!$A$1:$E$252,4,0)</f>
        <v>1736.564336653928</v>
      </c>
      <c r="C5" s="61">
        <v>10</v>
      </c>
      <c r="D5" s="83">
        <v>8.5</v>
      </c>
      <c r="E5" s="70">
        <v>1</v>
      </c>
      <c r="F5" s="62">
        <f t="shared" si="7"/>
        <v>1515.2187556276388</v>
      </c>
      <c r="G5" s="62">
        <f t="shared" si="0"/>
        <v>-221.34558102628921</v>
      </c>
      <c r="H5" s="63">
        <f t="shared" si="1"/>
        <v>-0.55336395256572302</v>
      </c>
      <c r="I5" s="63">
        <f t="shared" si="2"/>
        <v>0.27966366669980591</v>
      </c>
      <c r="J5" s="63">
        <f t="shared" si="3"/>
        <v>0.78145533550933299</v>
      </c>
      <c r="K5" s="62">
        <v>20</v>
      </c>
      <c r="L5" s="63">
        <f t="shared" si="4"/>
        <v>0.68544664490667007</v>
      </c>
      <c r="M5" s="65">
        <f t="shared" si="5"/>
        <v>1750.2732695520613</v>
      </c>
      <c r="N5" s="72">
        <f t="shared" si="6"/>
        <v>13.708932898133298</v>
      </c>
    </row>
    <row r="6" spans="1:14" s="28" customFormat="1" ht="15.6" customHeight="1">
      <c r="A6" s="101" t="s">
        <v>73</v>
      </c>
      <c r="B6" s="64">
        <f>VLOOKUP(A6,ИК!$A$1:$E$252,4,0)</f>
        <v>1677.0855486655239</v>
      </c>
      <c r="C6" s="61">
        <v>10</v>
      </c>
      <c r="D6" s="83">
        <v>6</v>
      </c>
      <c r="E6" s="70">
        <v>4</v>
      </c>
      <c r="F6" s="62">
        <f t="shared" si="7"/>
        <v>1521.166634426479</v>
      </c>
      <c r="G6" s="62">
        <f t="shared" si="0"/>
        <v>-155.91891423904485</v>
      </c>
      <c r="H6" s="63">
        <f t="shared" si="1"/>
        <v>-0.38979728559761212</v>
      </c>
      <c r="I6" s="63">
        <f t="shared" si="2"/>
        <v>0.40757047392505918</v>
      </c>
      <c r="J6" s="63">
        <f t="shared" si="3"/>
        <v>0.71044400157916443</v>
      </c>
      <c r="K6" s="62">
        <v>20</v>
      </c>
      <c r="L6" s="63">
        <f t="shared" si="4"/>
        <v>-1.1044400157916439</v>
      </c>
      <c r="M6" s="65">
        <f t="shared" si="5"/>
        <v>1654.996748349691</v>
      </c>
      <c r="N6" s="72">
        <f t="shared" si="6"/>
        <v>-22.088800315832941</v>
      </c>
    </row>
    <row r="7" spans="1:14" s="28" customFormat="1" ht="15.6" customHeight="1">
      <c r="A7" s="101" t="s">
        <v>378</v>
      </c>
      <c r="B7" s="64">
        <f>VLOOKUP(A7,ИК!$A$1:$E$252,4,0)</f>
        <v>1263.8678863300979</v>
      </c>
      <c r="C7" s="61">
        <v>10</v>
      </c>
      <c r="D7" s="83">
        <v>1</v>
      </c>
      <c r="E7" s="70">
        <v>10</v>
      </c>
      <c r="F7" s="62">
        <f t="shared" si="7"/>
        <v>1562.4884006600219</v>
      </c>
      <c r="G7" s="62">
        <f t="shared" si="0"/>
        <v>298.62051432992394</v>
      </c>
      <c r="H7" s="63">
        <f t="shared" si="1"/>
        <v>0.74655128582480978</v>
      </c>
      <c r="I7" s="63">
        <f t="shared" si="2"/>
        <v>5.5789347987884996</v>
      </c>
      <c r="J7" s="63">
        <f t="shared" si="3"/>
        <v>0.15200029040934535</v>
      </c>
      <c r="K7" s="62">
        <v>20</v>
      </c>
      <c r="L7" s="63">
        <f t="shared" si="4"/>
        <v>-0.52000290409345351</v>
      </c>
      <c r="M7" s="65">
        <f t="shared" si="5"/>
        <v>1253.4678282482289</v>
      </c>
      <c r="N7" s="72">
        <f t="shared" si="6"/>
        <v>-10.40005808186902</v>
      </c>
    </row>
    <row r="8" spans="1:14" s="28" customFormat="1" ht="15.6" customHeight="1">
      <c r="A8" s="103" t="s">
        <v>371</v>
      </c>
      <c r="B8" s="64">
        <f>VLOOKUP(A8,ИК!$A$1:$E$252,4,0)</f>
        <v>1430.7053436287138</v>
      </c>
      <c r="C8" s="61">
        <v>10</v>
      </c>
      <c r="D8" s="83">
        <v>4</v>
      </c>
      <c r="E8" s="70">
        <v>8</v>
      </c>
      <c r="F8" s="62">
        <f t="shared" si="7"/>
        <v>1545.8046549301603</v>
      </c>
      <c r="G8" s="62">
        <f t="shared" si="0"/>
        <v>115.09931130144651</v>
      </c>
      <c r="H8" s="63">
        <f t="shared" si="1"/>
        <v>0.28774827825361626</v>
      </c>
      <c r="I8" s="63">
        <f t="shared" si="2"/>
        <v>1.939761245247426</v>
      </c>
      <c r="J8" s="63">
        <f t="shared" si="3"/>
        <v>0.3401636788078124</v>
      </c>
      <c r="K8" s="62">
        <v>20</v>
      </c>
      <c r="L8" s="63">
        <f t="shared" si="4"/>
        <v>0.59836321192187603</v>
      </c>
      <c r="M8" s="65">
        <f t="shared" si="5"/>
        <v>1442.6726078671513</v>
      </c>
      <c r="N8" s="72">
        <f t="shared" si="6"/>
        <v>11.967264238437565</v>
      </c>
    </row>
    <row r="9" spans="1:14" ht="15.6" customHeight="1">
      <c r="A9" s="101" t="s">
        <v>210</v>
      </c>
      <c r="B9" s="64">
        <f>VLOOKUP(A9,ИК!$A$1:$E$252,4,0)</f>
        <v>1724.9426675259085</v>
      </c>
      <c r="C9" s="61">
        <v>10</v>
      </c>
      <c r="D9" s="83">
        <v>8</v>
      </c>
      <c r="E9" s="70">
        <v>2</v>
      </c>
      <c r="F9" s="62">
        <f t="shared" si="7"/>
        <v>1516.3809225404407</v>
      </c>
      <c r="G9" s="62">
        <f t="shared" si="0"/>
        <v>-208.56174498546784</v>
      </c>
      <c r="H9" s="63">
        <f t="shared" si="1"/>
        <v>-0.52140436246366961</v>
      </c>
      <c r="I9" s="63">
        <f t="shared" si="2"/>
        <v>0.30102019832017202</v>
      </c>
      <c r="J9" s="63">
        <f t="shared" si="3"/>
        <v>0.76862757495322676</v>
      </c>
      <c r="K9" s="62">
        <v>20</v>
      </c>
      <c r="L9" s="63">
        <f t="shared" si="4"/>
        <v>0.31372425046773245</v>
      </c>
      <c r="M9" s="65">
        <f t="shared" si="5"/>
        <v>1731.2171525352633</v>
      </c>
      <c r="N9" s="72">
        <f t="shared" si="6"/>
        <v>6.2744850093547484</v>
      </c>
    </row>
    <row r="10" spans="1:14" s="28" customFormat="1" ht="15.6" customHeight="1">
      <c r="A10" s="101" t="s">
        <v>237</v>
      </c>
      <c r="B10" s="64">
        <f>VLOOKUP(A10,ИК!$A$1:$E$252,4,0)</f>
        <v>1570.7612054985552</v>
      </c>
      <c r="C10" s="61">
        <v>10</v>
      </c>
      <c r="D10" s="83">
        <v>6</v>
      </c>
      <c r="E10" s="70">
        <v>5</v>
      </c>
      <c r="F10" s="62">
        <f t="shared" si="7"/>
        <v>1531.7990687431761</v>
      </c>
      <c r="G10" s="62">
        <f t="shared" ref="G10" si="8">F10-B10</f>
        <v>-38.962136755379106</v>
      </c>
      <c r="H10" s="63">
        <f t="shared" ref="H10" si="9">G10/400</f>
        <v>-9.7405341888447766E-2</v>
      </c>
      <c r="I10" s="63">
        <f t="shared" ref="I10" si="10">POWER(10,H10)</f>
        <v>0.79908809061510766</v>
      </c>
      <c r="J10" s="63">
        <f t="shared" ref="J10" si="11">1/(1+I10)</f>
        <v>0.55583715173063053</v>
      </c>
      <c r="K10" s="62">
        <v>20</v>
      </c>
      <c r="L10" s="63">
        <f t="shared" ref="L10" si="12">D10-C10*J10</f>
        <v>0.44162848269369448</v>
      </c>
      <c r="M10" s="65">
        <f t="shared" ref="M10" si="13">B10+K10*L10</f>
        <v>1579.5937751524291</v>
      </c>
      <c r="N10" s="72">
        <f t="shared" ref="N10" si="14">M10-B10</f>
        <v>8.8325696538738612</v>
      </c>
    </row>
    <row r="11" spans="1:14" s="28" customFormat="1" ht="15.6" customHeight="1">
      <c r="A11" s="101" t="s">
        <v>257</v>
      </c>
      <c r="B11" s="64">
        <f>VLOOKUP(A11,ИК!$A$1:$E$252,4,0)</f>
        <v>1534.579654178724</v>
      </c>
      <c r="C11" s="61">
        <v>10</v>
      </c>
      <c r="D11" s="83">
        <v>5</v>
      </c>
      <c r="E11" s="70">
        <v>7</v>
      </c>
      <c r="F11" s="62">
        <f t="shared" si="7"/>
        <v>1535.4172238751592</v>
      </c>
      <c r="G11" s="62">
        <f t="shared" ref="G11:G12" si="15">F11-B11</f>
        <v>0.83756969643513912</v>
      </c>
      <c r="H11" s="63">
        <f t="shared" ref="H11:H15" si="16">G11/400</f>
        <v>2.0939242410878476E-3</v>
      </c>
      <c r="I11" s="63">
        <f t="shared" ref="I11:I15" si="17">POWER(10,H11)</f>
        <v>1.0048330805817829</v>
      </c>
      <c r="J11" s="63">
        <f t="shared" ref="J11:J15" si="18">1/(1+I11)</f>
        <v>0.49879464264915757</v>
      </c>
      <c r="K11" s="62">
        <v>20</v>
      </c>
      <c r="L11" s="63">
        <f t="shared" ref="L11:L15" si="19">D11-C11*J11</f>
        <v>1.205357350842462E-2</v>
      </c>
      <c r="M11" s="65">
        <f t="shared" ref="M11:M15" si="20">B11+K11*L11</f>
        <v>1534.8207256488924</v>
      </c>
      <c r="N11" s="72">
        <f t="shared" ref="N11:N15" si="21">M11-B11</f>
        <v>0.24107147016843555</v>
      </c>
    </row>
    <row r="12" spans="1:14" s="28" customFormat="1" ht="15.6" customHeight="1">
      <c r="A12" s="101" t="s">
        <v>238</v>
      </c>
      <c r="B12" s="64">
        <f>VLOOKUP(A12,ИК!$A$1:$E$252,4,0)</f>
        <v>1388.632938337965</v>
      </c>
      <c r="C12" s="61">
        <v>10</v>
      </c>
      <c r="D12" s="83">
        <v>3.5</v>
      </c>
      <c r="E12" s="70">
        <v>9</v>
      </c>
      <c r="F12" s="62">
        <f t="shared" si="7"/>
        <v>1550.0118954592349</v>
      </c>
      <c r="G12" s="62">
        <f t="shared" si="15"/>
        <v>161.37895712126988</v>
      </c>
      <c r="H12" s="63">
        <f t="shared" si="16"/>
        <v>0.40344739280317471</v>
      </c>
      <c r="I12" s="63">
        <f t="shared" si="17"/>
        <v>2.5319049206123538</v>
      </c>
      <c r="J12" s="63">
        <f t="shared" si="18"/>
        <v>0.28313332959898091</v>
      </c>
      <c r="K12" s="62">
        <v>20</v>
      </c>
      <c r="L12" s="63">
        <f t="shared" si="19"/>
        <v>0.66866670401019102</v>
      </c>
      <c r="M12" s="65">
        <f t="shared" si="20"/>
        <v>1402.0062724181689</v>
      </c>
      <c r="N12" s="72">
        <f t="shared" si="21"/>
        <v>13.373334080203904</v>
      </c>
    </row>
    <row r="13" spans="1:14" s="28" customFormat="1" ht="15.6" customHeight="1">
      <c r="A13" s="69"/>
      <c r="B13" s="64"/>
      <c r="C13" s="61"/>
      <c r="D13" s="83"/>
      <c r="E13" s="70"/>
      <c r="F13" s="62"/>
      <c r="G13" s="62"/>
      <c r="H13" s="63">
        <f t="shared" si="16"/>
        <v>0</v>
      </c>
      <c r="I13" s="63">
        <f t="shared" si="17"/>
        <v>1</v>
      </c>
      <c r="J13" s="63">
        <f t="shared" si="18"/>
        <v>0.5</v>
      </c>
      <c r="K13" s="62">
        <v>20</v>
      </c>
      <c r="L13" s="63">
        <f t="shared" si="19"/>
        <v>0</v>
      </c>
      <c r="M13" s="65">
        <f t="shared" si="20"/>
        <v>0</v>
      </c>
      <c r="N13" s="72">
        <f t="shared" si="21"/>
        <v>0</v>
      </c>
    </row>
    <row r="14" spans="1:14" s="28" customFormat="1" ht="15.6" customHeight="1">
      <c r="A14" s="69"/>
      <c r="B14" s="64"/>
      <c r="C14" s="61"/>
      <c r="D14" s="83"/>
      <c r="E14" s="70"/>
      <c r="F14" s="62"/>
      <c r="G14" s="62"/>
      <c r="H14" s="63">
        <f t="shared" si="16"/>
        <v>0</v>
      </c>
      <c r="I14" s="63">
        <f t="shared" si="17"/>
        <v>1</v>
      </c>
      <c r="J14" s="63">
        <f t="shared" si="18"/>
        <v>0.5</v>
      </c>
      <c r="K14" s="62">
        <v>20</v>
      </c>
      <c r="L14" s="63">
        <f t="shared" si="19"/>
        <v>0</v>
      </c>
      <c r="M14" s="65">
        <f t="shared" si="20"/>
        <v>0</v>
      </c>
      <c r="N14" s="72">
        <f t="shared" si="21"/>
        <v>0</v>
      </c>
    </row>
    <row r="15" spans="1:14" s="28" customFormat="1" ht="15.6" customHeight="1">
      <c r="A15" s="71"/>
      <c r="B15" s="64"/>
      <c r="C15" s="61"/>
      <c r="D15" s="83"/>
      <c r="E15" s="70"/>
      <c r="F15" s="62"/>
      <c r="G15" s="62"/>
      <c r="H15" s="63">
        <f t="shared" si="16"/>
        <v>0</v>
      </c>
      <c r="I15" s="63">
        <f t="shared" si="17"/>
        <v>1</v>
      </c>
      <c r="J15" s="63">
        <f t="shared" si="18"/>
        <v>0.5</v>
      </c>
      <c r="K15" s="62">
        <v>20</v>
      </c>
      <c r="L15" s="63">
        <f t="shared" si="19"/>
        <v>0</v>
      </c>
      <c r="M15" s="65">
        <f t="shared" si="20"/>
        <v>0</v>
      </c>
      <c r="N15" s="72">
        <f t="shared" si="21"/>
        <v>0</v>
      </c>
    </row>
    <row r="16" spans="1:14" ht="15.6" customHeight="1">
      <c r="A16" s="69"/>
      <c r="B16" s="64"/>
      <c r="C16" s="61"/>
      <c r="D16" s="83"/>
      <c r="E16" s="70"/>
      <c r="F16" s="62"/>
      <c r="G16" s="62"/>
      <c r="H16" s="63">
        <f t="shared" ref="H16:H37" si="22">G16/400</f>
        <v>0</v>
      </c>
      <c r="I16" s="63">
        <f t="shared" ref="I16:I37" si="23">POWER(10,H16)</f>
        <v>1</v>
      </c>
      <c r="J16" s="63">
        <f t="shared" ref="J16:J37" si="24">1/(1+I16)</f>
        <v>0.5</v>
      </c>
      <c r="K16" s="62">
        <v>20</v>
      </c>
      <c r="L16" s="63">
        <f t="shared" ref="L16:L37" si="25">D16-C16*J16</f>
        <v>0</v>
      </c>
      <c r="M16" s="65">
        <f t="shared" ref="M16:M37" si="26">B16+K16*L16</f>
        <v>0</v>
      </c>
      <c r="N16" s="72">
        <f t="shared" ref="N16:N37" si="27">M16-B16</f>
        <v>0</v>
      </c>
    </row>
    <row r="17" spans="1:14" ht="15.6" customHeight="1">
      <c r="A17" s="69"/>
      <c r="B17" s="64"/>
      <c r="C17" s="61"/>
      <c r="D17" s="83"/>
      <c r="E17" s="70"/>
      <c r="F17" s="62"/>
      <c r="G17" s="62"/>
      <c r="H17" s="63">
        <f t="shared" si="22"/>
        <v>0</v>
      </c>
      <c r="I17" s="63">
        <f t="shared" si="23"/>
        <v>1</v>
      </c>
      <c r="J17" s="63">
        <f t="shared" si="24"/>
        <v>0.5</v>
      </c>
      <c r="K17" s="62">
        <v>20</v>
      </c>
      <c r="L17" s="63">
        <f t="shared" si="25"/>
        <v>0</v>
      </c>
      <c r="M17" s="65">
        <f t="shared" si="26"/>
        <v>0</v>
      </c>
      <c r="N17" s="72">
        <f t="shared" si="27"/>
        <v>0</v>
      </c>
    </row>
    <row r="18" spans="1:14" ht="15.6" customHeight="1">
      <c r="A18" s="69"/>
      <c r="B18" s="64"/>
      <c r="C18" s="61"/>
      <c r="D18" s="83"/>
      <c r="E18" s="70"/>
      <c r="F18" s="62"/>
      <c r="G18" s="62"/>
      <c r="H18" s="63">
        <f t="shared" si="22"/>
        <v>0</v>
      </c>
      <c r="I18" s="63">
        <f t="shared" si="23"/>
        <v>1</v>
      </c>
      <c r="J18" s="63">
        <f t="shared" si="24"/>
        <v>0.5</v>
      </c>
      <c r="K18" s="62">
        <v>20</v>
      </c>
      <c r="L18" s="63">
        <f t="shared" si="25"/>
        <v>0</v>
      </c>
      <c r="M18" s="65">
        <f t="shared" si="26"/>
        <v>0</v>
      </c>
      <c r="N18" s="72">
        <f t="shared" si="27"/>
        <v>0</v>
      </c>
    </row>
    <row r="19" spans="1:14" ht="14.4" customHeight="1">
      <c r="F19" s="62"/>
      <c r="G19" s="62"/>
      <c r="H19" s="63"/>
      <c r="I19" s="63"/>
      <c r="J19" s="63"/>
      <c r="K19" s="62"/>
      <c r="L19" s="63"/>
      <c r="M19" s="65"/>
      <c r="N19" s="72"/>
    </row>
    <row r="20" spans="1:14" ht="14.4" customHeight="1">
      <c r="F20" s="62"/>
      <c r="G20" s="62"/>
      <c r="H20" s="63"/>
      <c r="I20" s="63"/>
      <c r="J20" s="63"/>
      <c r="K20" s="62"/>
      <c r="L20" s="63"/>
      <c r="M20" s="65"/>
      <c r="N20" s="72"/>
    </row>
    <row r="21" spans="1:14" ht="15.6" customHeight="1">
      <c r="A21" s="69"/>
      <c r="B21" s="64"/>
      <c r="C21" s="61"/>
      <c r="D21" s="83"/>
      <c r="E21" s="70"/>
      <c r="F21" s="62">
        <f>(SUM($B$21:$B$28)-B21)/7</f>
        <v>0</v>
      </c>
      <c r="G21" s="62">
        <f t="shared" ref="G21:G37" si="28">F21-B21</f>
        <v>0</v>
      </c>
      <c r="H21" s="63">
        <f t="shared" si="22"/>
        <v>0</v>
      </c>
      <c r="I21" s="63">
        <f t="shared" si="23"/>
        <v>1</v>
      </c>
      <c r="J21" s="63">
        <f t="shared" si="24"/>
        <v>0.5</v>
      </c>
      <c r="K21" s="62">
        <v>20</v>
      </c>
      <c r="L21" s="63">
        <f t="shared" si="25"/>
        <v>0</v>
      </c>
      <c r="M21" s="65">
        <f t="shared" si="26"/>
        <v>0</v>
      </c>
      <c r="N21" s="72">
        <f t="shared" si="27"/>
        <v>0</v>
      </c>
    </row>
    <row r="22" spans="1:14" ht="15.6" customHeight="1">
      <c r="A22" s="69"/>
      <c r="B22" s="64"/>
      <c r="C22" s="61"/>
      <c r="D22" s="83"/>
      <c r="E22" s="70"/>
      <c r="F22" s="62">
        <f t="shared" ref="F22:F28" si="29">(SUM($B$21:$B$28)-B22)/7</f>
        <v>0</v>
      </c>
      <c r="G22" s="62">
        <f t="shared" si="28"/>
        <v>0</v>
      </c>
      <c r="H22" s="63">
        <f t="shared" si="22"/>
        <v>0</v>
      </c>
      <c r="I22" s="63">
        <f t="shared" si="23"/>
        <v>1</v>
      </c>
      <c r="J22" s="63">
        <f t="shared" si="24"/>
        <v>0.5</v>
      </c>
      <c r="K22" s="62">
        <v>20</v>
      </c>
      <c r="L22" s="63">
        <f t="shared" si="25"/>
        <v>0</v>
      </c>
      <c r="M22" s="65">
        <f t="shared" si="26"/>
        <v>0</v>
      </c>
      <c r="N22" s="72">
        <f t="shared" si="27"/>
        <v>0</v>
      </c>
    </row>
    <row r="23" spans="1:14" ht="15.6" customHeight="1">
      <c r="A23" s="69"/>
      <c r="B23" s="64"/>
      <c r="C23" s="61"/>
      <c r="D23" s="83"/>
      <c r="E23" s="70"/>
      <c r="F23" s="62">
        <f t="shared" si="29"/>
        <v>0</v>
      </c>
      <c r="G23" s="62">
        <f t="shared" si="28"/>
        <v>0</v>
      </c>
      <c r="H23" s="63">
        <f t="shared" si="22"/>
        <v>0</v>
      </c>
      <c r="I23" s="63">
        <f t="shared" si="23"/>
        <v>1</v>
      </c>
      <c r="J23" s="63">
        <f t="shared" si="24"/>
        <v>0.5</v>
      </c>
      <c r="K23" s="62">
        <v>20</v>
      </c>
      <c r="L23" s="63">
        <f t="shared" si="25"/>
        <v>0</v>
      </c>
      <c r="M23" s="65">
        <f t="shared" si="26"/>
        <v>0</v>
      </c>
      <c r="N23" s="72">
        <f t="shared" si="27"/>
        <v>0</v>
      </c>
    </row>
    <row r="24" spans="1:14" ht="15.6" customHeight="1">
      <c r="A24" s="69"/>
      <c r="B24" s="64"/>
      <c r="C24" s="61"/>
      <c r="D24" s="83"/>
      <c r="E24" s="70"/>
      <c r="F24" s="62">
        <f t="shared" si="29"/>
        <v>0</v>
      </c>
      <c r="G24" s="62">
        <f t="shared" si="28"/>
        <v>0</v>
      </c>
      <c r="H24" s="63">
        <f t="shared" si="22"/>
        <v>0</v>
      </c>
      <c r="I24" s="63">
        <f t="shared" si="23"/>
        <v>1</v>
      </c>
      <c r="J24" s="63">
        <f t="shared" si="24"/>
        <v>0.5</v>
      </c>
      <c r="K24" s="62">
        <v>20</v>
      </c>
      <c r="L24" s="63">
        <f t="shared" si="25"/>
        <v>0</v>
      </c>
      <c r="M24" s="65">
        <f t="shared" si="26"/>
        <v>0</v>
      </c>
      <c r="N24" s="72">
        <f t="shared" si="27"/>
        <v>0</v>
      </c>
    </row>
    <row r="25" spans="1:14" ht="15.6" customHeight="1">
      <c r="A25" s="71"/>
      <c r="B25" s="64"/>
      <c r="C25" s="61"/>
      <c r="D25" s="83"/>
      <c r="E25" s="70"/>
      <c r="F25" s="62">
        <f t="shared" si="29"/>
        <v>0</v>
      </c>
      <c r="G25" s="62">
        <f t="shared" si="28"/>
        <v>0</v>
      </c>
      <c r="H25" s="63">
        <f t="shared" si="22"/>
        <v>0</v>
      </c>
      <c r="I25" s="63">
        <f t="shared" si="23"/>
        <v>1</v>
      </c>
      <c r="J25" s="63">
        <f t="shared" si="24"/>
        <v>0.5</v>
      </c>
      <c r="K25" s="62">
        <v>20</v>
      </c>
      <c r="L25" s="63">
        <f t="shared" si="25"/>
        <v>0</v>
      </c>
      <c r="M25" s="65">
        <f t="shared" si="26"/>
        <v>0</v>
      </c>
      <c r="N25" s="72">
        <f t="shared" si="27"/>
        <v>0</v>
      </c>
    </row>
    <row r="26" spans="1:14" ht="15.6" customHeight="1">
      <c r="A26" s="69"/>
      <c r="B26" s="64"/>
      <c r="C26" s="61"/>
      <c r="D26" s="83"/>
      <c r="E26" s="70"/>
      <c r="F26" s="62">
        <f t="shared" si="29"/>
        <v>0</v>
      </c>
      <c r="G26" s="62">
        <f t="shared" si="28"/>
        <v>0</v>
      </c>
      <c r="H26" s="63">
        <f t="shared" si="22"/>
        <v>0</v>
      </c>
      <c r="I26" s="63">
        <f t="shared" si="23"/>
        <v>1</v>
      </c>
      <c r="J26" s="63">
        <f t="shared" si="24"/>
        <v>0.5</v>
      </c>
      <c r="K26" s="62">
        <v>20</v>
      </c>
      <c r="L26" s="63">
        <f t="shared" si="25"/>
        <v>0</v>
      </c>
      <c r="M26" s="65">
        <f t="shared" si="26"/>
        <v>0</v>
      </c>
      <c r="N26" s="72">
        <f t="shared" si="27"/>
        <v>0</v>
      </c>
    </row>
    <row r="27" spans="1:14" ht="15.6" customHeight="1">
      <c r="A27" s="69"/>
      <c r="B27" s="64"/>
      <c r="C27" s="61"/>
      <c r="D27" s="83"/>
      <c r="E27" s="70"/>
      <c r="F27" s="62">
        <f t="shared" si="29"/>
        <v>0</v>
      </c>
      <c r="G27" s="62">
        <f t="shared" si="28"/>
        <v>0</v>
      </c>
      <c r="H27" s="63">
        <f t="shared" si="22"/>
        <v>0</v>
      </c>
      <c r="I27" s="63">
        <f t="shared" si="23"/>
        <v>1</v>
      </c>
      <c r="J27" s="63">
        <f t="shared" si="24"/>
        <v>0.5</v>
      </c>
      <c r="K27" s="62">
        <v>20</v>
      </c>
      <c r="L27" s="63">
        <f t="shared" si="25"/>
        <v>0</v>
      </c>
      <c r="M27" s="65">
        <f t="shared" si="26"/>
        <v>0</v>
      </c>
      <c r="N27" s="72">
        <f t="shared" si="27"/>
        <v>0</v>
      </c>
    </row>
    <row r="28" spans="1:14" ht="15.6" customHeight="1">
      <c r="A28" s="69"/>
      <c r="B28" s="64"/>
      <c r="C28" s="61"/>
      <c r="D28" s="83"/>
      <c r="E28" s="70"/>
      <c r="F28" s="62">
        <f t="shared" si="29"/>
        <v>0</v>
      </c>
      <c r="G28" s="62">
        <f t="shared" si="28"/>
        <v>0</v>
      </c>
      <c r="H28" s="63">
        <f t="shared" si="22"/>
        <v>0</v>
      </c>
      <c r="I28" s="63">
        <f t="shared" si="23"/>
        <v>1</v>
      </c>
      <c r="J28" s="63">
        <f t="shared" si="24"/>
        <v>0.5</v>
      </c>
      <c r="K28" s="62">
        <v>20</v>
      </c>
      <c r="L28" s="63">
        <f t="shared" si="25"/>
        <v>0</v>
      </c>
      <c r="M28" s="65">
        <f t="shared" si="26"/>
        <v>0</v>
      </c>
      <c r="N28" s="72">
        <f t="shared" si="27"/>
        <v>0</v>
      </c>
    </row>
    <row r="29" spans="1:14" ht="14.4" customHeight="1">
      <c r="B29" s="64"/>
      <c r="F29" s="62"/>
      <c r="G29" s="62"/>
      <c r="H29" s="63"/>
      <c r="I29" s="63"/>
      <c r="J29" s="63"/>
      <c r="K29" s="62"/>
      <c r="L29" s="63"/>
      <c r="M29" s="65"/>
      <c r="N29" s="72"/>
    </row>
    <row r="30" spans="1:14" s="28" customFormat="1" ht="15.6" customHeight="1">
      <c r="A30" s="69"/>
      <c r="B30" s="64"/>
      <c r="C30" s="61"/>
      <c r="D30" s="83"/>
      <c r="E30" s="70"/>
      <c r="F30" s="62">
        <f>(SUM($B$30:$B$37)-B30)/7</f>
        <v>0</v>
      </c>
      <c r="G30" s="62">
        <f t="shared" si="28"/>
        <v>0</v>
      </c>
      <c r="H30" s="63">
        <f t="shared" si="22"/>
        <v>0</v>
      </c>
      <c r="I30" s="63">
        <f t="shared" si="23"/>
        <v>1</v>
      </c>
      <c r="J30" s="63">
        <f t="shared" si="24"/>
        <v>0.5</v>
      </c>
      <c r="K30" s="62">
        <v>20</v>
      </c>
      <c r="L30" s="63">
        <f t="shared" si="25"/>
        <v>0</v>
      </c>
      <c r="M30" s="65">
        <f t="shared" si="26"/>
        <v>0</v>
      </c>
      <c r="N30" s="72">
        <f t="shared" si="27"/>
        <v>0</v>
      </c>
    </row>
    <row r="31" spans="1:14" s="28" customFormat="1" ht="15.6" customHeight="1">
      <c r="A31" s="69"/>
      <c r="B31" s="64"/>
      <c r="C31" s="61"/>
      <c r="D31" s="83"/>
      <c r="E31" s="70"/>
      <c r="F31" s="62">
        <f t="shared" ref="F31:F37" si="30">(SUM($B$30:$B$37)-B31)/7</f>
        <v>0</v>
      </c>
      <c r="G31" s="62">
        <f t="shared" si="28"/>
        <v>0</v>
      </c>
      <c r="H31" s="63">
        <f t="shared" si="22"/>
        <v>0</v>
      </c>
      <c r="I31" s="63">
        <f t="shared" si="23"/>
        <v>1</v>
      </c>
      <c r="J31" s="63">
        <f t="shared" si="24"/>
        <v>0.5</v>
      </c>
      <c r="K31" s="62">
        <v>20</v>
      </c>
      <c r="L31" s="63">
        <f t="shared" si="25"/>
        <v>0</v>
      </c>
      <c r="M31" s="65">
        <f t="shared" si="26"/>
        <v>0</v>
      </c>
      <c r="N31" s="72">
        <f t="shared" si="27"/>
        <v>0</v>
      </c>
    </row>
    <row r="32" spans="1:14" s="28" customFormat="1" ht="15.6">
      <c r="A32" s="69"/>
      <c r="B32" s="64"/>
      <c r="C32" s="61"/>
      <c r="D32" s="83"/>
      <c r="E32" s="70"/>
      <c r="F32" s="62">
        <f t="shared" si="30"/>
        <v>0</v>
      </c>
      <c r="G32" s="62">
        <f t="shared" si="28"/>
        <v>0</v>
      </c>
      <c r="H32" s="63">
        <f t="shared" si="22"/>
        <v>0</v>
      </c>
      <c r="I32" s="63">
        <f t="shared" si="23"/>
        <v>1</v>
      </c>
      <c r="J32" s="63">
        <f t="shared" si="24"/>
        <v>0.5</v>
      </c>
      <c r="K32" s="62">
        <v>20</v>
      </c>
      <c r="L32" s="63">
        <f t="shared" si="25"/>
        <v>0</v>
      </c>
      <c r="M32" s="65">
        <f t="shared" si="26"/>
        <v>0</v>
      </c>
      <c r="N32" s="72">
        <f t="shared" si="27"/>
        <v>0</v>
      </c>
    </row>
    <row r="33" spans="1:14" s="28" customFormat="1" ht="15.6">
      <c r="A33" s="69"/>
      <c r="B33" s="64"/>
      <c r="C33" s="61"/>
      <c r="D33" s="83"/>
      <c r="E33" s="70"/>
      <c r="F33" s="62">
        <f t="shared" si="30"/>
        <v>0</v>
      </c>
      <c r="G33" s="62">
        <f t="shared" si="28"/>
        <v>0</v>
      </c>
      <c r="H33" s="63">
        <f t="shared" si="22"/>
        <v>0</v>
      </c>
      <c r="I33" s="63">
        <f t="shared" si="23"/>
        <v>1</v>
      </c>
      <c r="J33" s="63">
        <f t="shared" si="24"/>
        <v>0.5</v>
      </c>
      <c r="K33" s="62">
        <v>20</v>
      </c>
      <c r="L33" s="63">
        <f t="shared" si="25"/>
        <v>0</v>
      </c>
      <c r="M33" s="65">
        <f t="shared" si="26"/>
        <v>0</v>
      </c>
      <c r="N33" s="72">
        <f t="shared" si="27"/>
        <v>0</v>
      </c>
    </row>
    <row r="34" spans="1:14" s="28" customFormat="1" ht="15.6">
      <c r="A34" s="71"/>
      <c r="B34" s="64"/>
      <c r="C34" s="61"/>
      <c r="D34" s="83"/>
      <c r="E34" s="70"/>
      <c r="F34" s="62">
        <f t="shared" si="30"/>
        <v>0</v>
      </c>
      <c r="G34" s="62">
        <f t="shared" si="28"/>
        <v>0</v>
      </c>
      <c r="H34" s="63">
        <f t="shared" si="22"/>
        <v>0</v>
      </c>
      <c r="I34" s="63">
        <f t="shared" si="23"/>
        <v>1</v>
      </c>
      <c r="J34" s="63">
        <f t="shared" si="24"/>
        <v>0.5</v>
      </c>
      <c r="K34" s="62">
        <v>20</v>
      </c>
      <c r="L34" s="63">
        <f t="shared" si="25"/>
        <v>0</v>
      </c>
      <c r="M34" s="65">
        <f t="shared" si="26"/>
        <v>0</v>
      </c>
      <c r="N34" s="72">
        <f t="shared" si="27"/>
        <v>0</v>
      </c>
    </row>
    <row r="35" spans="1:14" s="28" customFormat="1" ht="15.6">
      <c r="A35" s="69"/>
      <c r="B35" s="64"/>
      <c r="C35" s="61"/>
      <c r="D35" s="83"/>
      <c r="E35" s="70"/>
      <c r="F35" s="62">
        <f t="shared" si="30"/>
        <v>0</v>
      </c>
      <c r="G35" s="62">
        <f t="shared" si="28"/>
        <v>0</v>
      </c>
      <c r="H35" s="63">
        <f t="shared" si="22"/>
        <v>0</v>
      </c>
      <c r="I35" s="63">
        <f t="shared" si="23"/>
        <v>1</v>
      </c>
      <c r="J35" s="63">
        <f t="shared" si="24"/>
        <v>0.5</v>
      </c>
      <c r="K35" s="62">
        <v>20</v>
      </c>
      <c r="L35" s="63">
        <f t="shared" si="25"/>
        <v>0</v>
      </c>
      <c r="M35" s="65">
        <f t="shared" si="26"/>
        <v>0</v>
      </c>
      <c r="N35" s="72">
        <f t="shared" si="27"/>
        <v>0</v>
      </c>
    </row>
    <row r="36" spans="1:14" s="28" customFormat="1" ht="15.6">
      <c r="A36" s="69"/>
      <c r="B36" s="64"/>
      <c r="C36" s="61"/>
      <c r="D36" s="83"/>
      <c r="E36" s="70"/>
      <c r="F36" s="62">
        <f t="shared" si="30"/>
        <v>0</v>
      </c>
      <c r="G36" s="62">
        <f t="shared" si="28"/>
        <v>0</v>
      </c>
      <c r="H36" s="63">
        <f t="shared" si="22"/>
        <v>0</v>
      </c>
      <c r="I36" s="63">
        <f t="shared" si="23"/>
        <v>1</v>
      </c>
      <c r="J36" s="63">
        <f t="shared" si="24"/>
        <v>0.5</v>
      </c>
      <c r="K36" s="62">
        <v>20</v>
      </c>
      <c r="L36" s="63">
        <f t="shared" si="25"/>
        <v>0</v>
      </c>
      <c r="M36" s="65">
        <f t="shared" si="26"/>
        <v>0</v>
      </c>
      <c r="N36" s="72">
        <f t="shared" si="27"/>
        <v>0</v>
      </c>
    </row>
    <row r="37" spans="1:14" s="28" customFormat="1" ht="15.6">
      <c r="A37" s="69"/>
      <c r="B37" s="64"/>
      <c r="C37" s="61"/>
      <c r="D37" s="83"/>
      <c r="E37" s="70"/>
      <c r="F37" s="62">
        <f t="shared" si="30"/>
        <v>0</v>
      </c>
      <c r="G37" s="62">
        <f t="shared" si="28"/>
        <v>0</v>
      </c>
      <c r="H37" s="63">
        <f t="shared" si="22"/>
        <v>0</v>
      </c>
      <c r="I37" s="63">
        <f t="shared" si="23"/>
        <v>1</v>
      </c>
      <c r="J37" s="63">
        <f t="shared" si="24"/>
        <v>0.5</v>
      </c>
      <c r="K37" s="62">
        <v>20</v>
      </c>
      <c r="L37" s="63">
        <f t="shared" si="25"/>
        <v>0</v>
      </c>
      <c r="M37" s="65">
        <f t="shared" si="26"/>
        <v>0</v>
      </c>
      <c r="N37" s="72">
        <f t="shared" si="27"/>
        <v>0</v>
      </c>
    </row>
  </sheetData>
  <protectedRanges>
    <protectedRange sqref="A18 A28" name="Diapazons2_2_1"/>
  </protectedRanges>
  <autoFilter ref="A1:N1">
    <sortState ref="A2:N9">
      <sortCondition ref="E1"/>
    </sortState>
  </autoFilter>
  <conditionalFormatting sqref="E2:E9">
    <cfRule type="cellIs" dxfId="107" priority="284" operator="equal">
      <formula>#REF!</formula>
    </cfRule>
    <cfRule type="cellIs" dxfId="106" priority="285" operator="equal">
      <formula>#REF!</formula>
    </cfRule>
    <cfRule type="cellIs" dxfId="105" priority="286" operator="equal">
      <formula>#REF!</formula>
    </cfRule>
  </conditionalFormatting>
  <conditionalFormatting sqref="A1 A19:A20 A29 A38:A1048576">
    <cfRule type="duplicateValues" dxfId="104" priority="9685"/>
  </conditionalFormatting>
  <conditionalFormatting sqref="E13:E18">
    <cfRule type="cellIs" dxfId="103" priority="114" operator="equal">
      <formula>#REF!</formula>
    </cfRule>
    <cfRule type="cellIs" dxfId="102" priority="115" operator="equal">
      <formula>#REF!</formula>
    </cfRule>
    <cfRule type="cellIs" dxfId="101" priority="116" operator="equal">
      <formula>#REF!</formula>
    </cfRule>
  </conditionalFormatting>
  <conditionalFormatting sqref="A13:A17">
    <cfRule type="duplicateValues" dxfId="100" priority="104"/>
  </conditionalFormatting>
  <conditionalFormatting sqref="A13:A17">
    <cfRule type="duplicateValues" dxfId="99" priority="102"/>
    <cfRule type="duplicateValues" dxfId="98" priority="103"/>
  </conditionalFormatting>
  <conditionalFormatting sqref="A13:A17">
    <cfRule type="duplicateValues" dxfId="97" priority="107"/>
  </conditionalFormatting>
  <conditionalFormatting sqref="A13:A17">
    <cfRule type="duplicateValues" dxfId="96" priority="108"/>
  </conditionalFormatting>
  <conditionalFormatting sqref="A13:A17">
    <cfRule type="duplicateValues" dxfId="95" priority="109"/>
  </conditionalFormatting>
  <conditionalFormatting sqref="A13:A17">
    <cfRule type="duplicateValues" dxfId="94" priority="110"/>
  </conditionalFormatting>
  <conditionalFormatting sqref="A13:A17">
    <cfRule type="duplicateValues" dxfId="93" priority="111"/>
  </conditionalFormatting>
  <conditionalFormatting sqref="A13:A17">
    <cfRule type="duplicateValues" dxfId="92" priority="112"/>
  </conditionalFormatting>
  <conditionalFormatting sqref="A13:A17">
    <cfRule type="duplicateValues" dxfId="91" priority="113"/>
  </conditionalFormatting>
  <conditionalFormatting sqref="A18">
    <cfRule type="duplicateValues" dxfId="90" priority="94"/>
  </conditionalFormatting>
  <conditionalFormatting sqref="A18">
    <cfRule type="duplicateValues" dxfId="89" priority="92"/>
    <cfRule type="duplicateValues" dxfId="88" priority="93"/>
  </conditionalFormatting>
  <conditionalFormatting sqref="A18">
    <cfRule type="duplicateValues" dxfId="87" priority="95"/>
  </conditionalFormatting>
  <conditionalFormatting sqref="A18">
    <cfRule type="duplicateValues" dxfId="86" priority="96"/>
  </conditionalFormatting>
  <conditionalFormatting sqref="A18">
    <cfRule type="duplicateValues" dxfId="85" priority="97"/>
  </conditionalFormatting>
  <conditionalFormatting sqref="A18">
    <cfRule type="duplicateValues" dxfId="84" priority="98"/>
  </conditionalFormatting>
  <conditionalFormatting sqref="A18">
    <cfRule type="duplicateValues" dxfId="83" priority="99"/>
  </conditionalFormatting>
  <conditionalFormatting sqref="A18">
    <cfRule type="duplicateValues" dxfId="82" priority="100"/>
  </conditionalFormatting>
  <conditionalFormatting sqref="A18">
    <cfRule type="duplicateValues" dxfId="81" priority="101"/>
  </conditionalFormatting>
  <conditionalFormatting sqref="A13:A18">
    <cfRule type="duplicateValues" dxfId="80" priority="117"/>
  </conditionalFormatting>
  <conditionalFormatting sqref="E21:E28">
    <cfRule type="cellIs" dxfId="79" priority="88" operator="equal">
      <formula>#REF!</formula>
    </cfRule>
    <cfRule type="cellIs" dxfId="78" priority="89" operator="equal">
      <formula>#REF!</formula>
    </cfRule>
    <cfRule type="cellIs" dxfId="77" priority="90" operator="equal">
      <formula>#REF!</formula>
    </cfRule>
  </conditionalFormatting>
  <conditionalFormatting sqref="A21">
    <cfRule type="duplicateValues" dxfId="76" priority="80"/>
  </conditionalFormatting>
  <conditionalFormatting sqref="A21">
    <cfRule type="duplicateValues" dxfId="75" priority="79"/>
  </conditionalFormatting>
  <conditionalFormatting sqref="A21:A27">
    <cfRule type="duplicateValues" dxfId="74" priority="78"/>
  </conditionalFormatting>
  <conditionalFormatting sqref="A21:A27">
    <cfRule type="duplicateValues" dxfId="73" priority="76"/>
    <cfRule type="duplicateValues" dxfId="72" priority="77"/>
  </conditionalFormatting>
  <conditionalFormatting sqref="A21:A27">
    <cfRule type="duplicateValues" dxfId="71" priority="81"/>
  </conditionalFormatting>
  <conditionalFormatting sqref="A22:A27">
    <cfRule type="duplicateValues" dxfId="70" priority="82"/>
  </conditionalFormatting>
  <conditionalFormatting sqref="A21:A27">
    <cfRule type="duplicateValues" dxfId="69" priority="83"/>
  </conditionalFormatting>
  <conditionalFormatting sqref="A21:A27">
    <cfRule type="duplicateValues" dxfId="68" priority="84"/>
  </conditionalFormatting>
  <conditionalFormatting sqref="A21:A27">
    <cfRule type="duplicateValues" dxfId="67" priority="85"/>
  </conditionalFormatting>
  <conditionalFormatting sqref="A21:A27">
    <cfRule type="duplicateValues" dxfId="66" priority="86"/>
  </conditionalFormatting>
  <conditionalFormatting sqref="A21:A27">
    <cfRule type="duplicateValues" dxfId="65" priority="87"/>
  </conditionalFormatting>
  <conditionalFormatting sqref="A28">
    <cfRule type="duplicateValues" dxfId="64" priority="68"/>
  </conditionalFormatting>
  <conditionalFormatting sqref="A28">
    <cfRule type="duplicateValues" dxfId="63" priority="66"/>
    <cfRule type="duplicateValues" dxfId="62" priority="67"/>
  </conditionalFormatting>
  <conditionalFormatting sqref="A28">
    <cfRule type="duplicateValues" dxfId="61" priority="69"/>
  </conditionalFormatting>
  <conditionalFormatting sqref="A28">
    <cfRule type="duplicateValues" dxfId="60" priority="70"/>
  </conditionalFormatting>
  <conditionalFormatting sqref="A28">
    <cfRule type="duplicateValues" dxfId="59" priority="71"/>
  </conditionalFormatting>
  <conditionalFormatting sqref="A28">
    <cfRule type="duplicateValues" dxfId="58" priority="72"/>
  </conditionalFormatting>
  <conditionalFormatting sqref="A28">
    <cfRule type="duplicateValues" dxfId="57" priority="73"/>
  </conditionalFormatting>
  <conditionalFormatting sqref="A28">
    <cfRule type="duplicateValues" dxfId="56" priority="74"/>
  </conditionalFormatting>
  <conditionalFormatting sqref="A28">
    <cfRule type="duplicateValues" dxfId="55" priority="75"/>
  </conditionalFormatting>
  <conditionalFormatting sqref="A21:A28">
    <cfRule type="duplicateValues" dxfId="54" priority="91"/>
  </conditionalFormatting>
  <conditionalFormatting sqref="E30:E37">
    <cfRule type="cellIs" dxfId="53" priority="32" operator="equal">
      <formula>#REF!</formula>
    </cfRule>
    <cfRule type="cellIs" dxfId="52" priority="33" operator="equal">
      <formula>#REF!</formula>
    </cfRule>
    <cfRule type="cellIs" dxfId="51" priority="34" operator="equal">
      <formula>#REF!</formula>
    </cfRule>
  </conditionalFormatting>
  <conditionalFormatting sqref="A30">
    <cfRule type="duplicateValues" dxfId="50" priority="24"/>
  </conditionalFormatting>
  <conditionalFormatting sqref="A30">
    <cfRule type="duplicateValues" dxfId="49" priority="23"/>
  </conditionalFormatting>
  <conditionalFormatting sqref="A30:A36">
    <cfRule type="duplicateValues" dxfId="48" priority="22"/>
  </conditionalFormatting>
  <conditionalFormatting sqref="A30:A36">
    <cfRule type="duplicateValues" dxfId="47" priority="20"/>
    <cfRule type="duplicateValues" dxfId="46" priority="21"/>
  </conditionalFormatting>
  <conditionalFormatting sqref="A30:A36">
    <cfRule type="duplicateValues" dxfId="45" priority="25"/>
  </conditionalFormatting>
  <conditionalFormatting sqref="A31:A36">
    <cfRule type="duplicateValues" dxfId="44" priority="26"/>
  </conditionalFormatting>
  <conditionalFormatting sqref="A30:A36">
    <cfRule type="duplicateValues" dxfId="43" priority="27"/>
  </conditionalFormatting>
  <conditionalFormatting sqref="A30:A36">
    <cfRule type="duplicateValues" dxfId="42" priority="28"/>
  </conditionalFormatting>
  <conditionalFormatting sqref="A30:A36">
    <cfRule type="duplicateValues" dxfId="41" priority="29"/>
  </conditionalFormatting>
  <conditionalFormatting sqref="A30:A36">
    <cfRule type="duplicateValues" dxfId="40" priority="30"/>
  </conditionalFormatting>
  <conditionalFormatting sqref="A30:A36">
    <cfRule type="duplicateValues" dxfId="39" priority="31"/>
  </conditionalFormatting>
  <conditionalFormatting sqref="A30:A36">
    <cfRule type="duplicateValues" dxfId="38" priority="35"/>
  </conditionalFormatting>
  <conditionalFormatting sqref="A37">
    <cfRule type="duplicateValues" dxfId="37" priority="8"/>
  </conditionalFormatting>
  <conditionalFormatting sqref="A37">
    <cfRule type="duplicateValues" dxfId="36" priority="6"/>
    <cfRule type="duplicateValues" dxfId="35" priority="7"/>
  </conditionalFormatting>
  <conditionalFormatting sqref="A37">
    <cfRule type="duplicateValues" dxfId="34" priority="9"/>
  </conditionalFormatting>
  <conditionalFormatting sqref="A37">
    <cfRule type="duplicateValues" dxfId="33" priority="10"/>
  </conditionalFormatting>
  <conditionalFormatting sqref="A37">
    <cfRule type="duplicateValues" dxfId="32" priority="11"/>
  </conditionalFormatting>
  <conditionalFormatting sqref="A37">
    <cfRule type="duplicateValues" dxfId="31" priority="12"/>
  </conditionalFormatting>
  <conditionalFormatting sqref="A37">
    <cfRule type="duplicateValues" dxfId="30" priority="13"/>
  </conditionalFormatting>
  <conditionalFormatting sqref="A37">
    <cfRule type="duplicateValues" dxfId="29" priority="14"/>
  </conditionalFormatting>
  <conditionalFormatting sqref="A37">
    <cfRule type="duplicateValues" dxfId="28" priority="15"/>
  </conditionalFormatting>
  <conditionalFormatting sqref="A37">
    <cfRule type="duplicateValues" dxfId="27" priority="19"/>
  </conditionalFormatting>
  <conditionalFormatting sqref="A1 A13:A1048576">
    <cfRule type="duplicateValues" dxfId="26" priority="5"/>
  </conditionalFormatting>
  <conditionalFormatting sqref="E10:E12">
    <cfRule type="cellIs" dxfId="25" priority="1" operator="equal">
      <formula>#REF!</formula>
    </cfRule>
    <cfRule type="cellIs" dxfId="24" priority="2" operator="equal">
      <formula>#REF!</formula>
    </cfRule>
    <cfRule type="cellIs" dxfId="23" priority="3" operator="equal">
      <formula>#REF!</formula>
    </cfRule>
  </conditionalFormatting>
  <pageMargins left="0.7" right="0.7" top="0.75" bottom="0.75" header="0.3" footer="0.3"/>
  <pageSetup paperSize="9" orientation="portrait" verticalDpi="0" r:id="rId1"/>
  <customProperties>
    <customPr name="LastActive"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9"/>
  <sheetViews>
    <sheetView workbookViewId="0">
      <selection activeCell="H13" sqref="H13"/>
    </sheetView>
  </sheetViews>
  <sheetFormatPr defaultRowHeight="14.4"/>
  <cols>
    <col min="1" max="1" width="22.109375" style="127" bestFit="1" customWidth="1"/>
    <col min="2" max="2" width="9.109375" style="20"/>
    <col min="3" max="3" width="8.88671875" style="20"/>
    <col min="4" max="4" width="10.88671875" style="20" bestFit="1" customWidth="1"/>
    <col min="5" max="5" width="9.33203125" style="20" customWidth="1"/>
  </cols>
  <sheetData>
    <row r="1" spans="1:7" s="52" customFormat="1" ht="30" customHeight="1">
      <c r="A1" s="66" t="s">
        <v>264</v>
      </c>
      <c r="B1" s="67" t="s">
        <v>265</v>
      </c>
      <c r="C1" s="67" t="s">
        <v>266</v>
      </c>
      <c r="D1" s="66" t="s">
        <v>18</v>
      </c>
      <c r="E1" s="66" t="s">
        <v>263</v>
      </c>
    </row>
    <row r="2" spans="1:7">
      <c r="A2" s="125" t="s">
        <v>26</v>
      </c>
      <c r="B2" s="116">
        <f>VLOOKUP(A2,ИК!$A$1:$D$252,3,0)</f>
        <v>1880.673454992678</v>
      </c>
      <c r="C2" s="123">
        <v>1855.4009050827676</v>
      </c>
      <c r="D2" s="123">
        <v>2</v>
      </c>
      <c r="E2" s="124">
        <v>1</v>
      </c>
      <c r="G2" s="93"/>
    </row>
    <row r="3" spans="1:7">
      <c r="A3" s="125" t="s">
        <v>109</v>
      </c>
      <c r="B3" s="116">
        <f>VLOOKUP(A3,ИК!$A$1:$D$252,3,0)</f>
        <v>1863.2901293642296</v>
      </c>
      <c r="C3" s="123">
        <v>1881.1023917518744</v>
      </c>
      <c r="D3" s="123">
        <v>1</v>
      </c>
      <c r="E3" s="124">
        <v>2</v>
      </c>
      <c r="G3" s="93"/>
    </row>
    <row r="4" spans="1:7">
      <c r="A4" s="125" t="s">
        <v>61</v>
      </c>
      <c r="B4" s="116">
        <f>VLOOKUP(A4,ИК!$A$1:$D$252,3,0)</f>
        <v>1819</v>
      </c>
      <c r="C4" s="123">
        <v>1781.102852414245</v>
      </c>
      <c r="D4" s="123">
        <v>10</v>
      </c>
      <c r="E4" s="124">
        <v>3</v>
      </c>
      <c r="G4" s="93"/>
    </row>
    <row r="5" spans="1:7">
      <c r="A5" s="125" t="s">
        <v>124</v>
      </c>
      <c r="B5" s="116">
        <f>VLOOKUP(A5,ИК!$A$1:$D$252,3,0)</f>
        <v>1812.2766805604163</v>
      </c>
      <c r="C5" s="123">
        <v>1810.1662969498955</v>
      </c>
      <c r="D5" s="123">
        <v>5</v>
      </c>
      <c r="E5" s="124">
        <v>4</v>
      </c>
      <c r="G5" s="93"/>
    </row>
    <row r="6" spans="1:7">
      <c r="A6" s="125" t="s">
        <v>27</v>
      </c>
      <c r="B6" s="116">
        <f>VLOOKUP(A6,ИК!$A$1:$D$252,3,0)</f>
        <v>1806.8556400354089</v>
      </c>
      <c r="C6" s="123">
        <v>1786.8979038236585</v>
      </c>
      <c r="D6" s="123">
        <v>7</v>
      </c>
      <c r="E6" s="124">
        <v>5</v>
      </c>
      <c r="G6" s="93"/>
    </row>
    <row r="7" spans="1:7">
      <c r="A7" s="125" t="s">
        <v>69</v>
      </c>
      <c r="B7" s="116">
        <f>VLOOKUP(A7,ИК!$A$1:$D$252,3,0)</f>
        <v>1790</v>
      </c>
      <c r="C7" s="123">
        <v>1804.1289075092038</v>
      </c>
      <c r="D7" s="123">
        <v>4</v>
      </c>
      <c r="E7" s="124">
        <v>6</v>
      </c>
      <c r="G7" s="93"/>
    </row>
    <row r="8" spans="1:7">
      <c r="A8" s="125" t="s">
        <v>334</v>
      </c>
      <c r="B8" s="116">
        <f>VLOOKUP(A8,ИК!$A$1:$D$252,3,0)</f>
        <v>1763.3847076364</v>
      </c>
      <c r="C8" s="123">
        <v>1736.564336653928</v>
      </c>
      <c r="D8" s="123">
        <v>11</v>
      </c>
      <c r="E8" s="124">
        <v>7</v>
      </c>
      <c r="G8" s="93"/>
    </row>
    <row r="9" spans="1:7">
      <c r="A9" s="125" t="s">
        <v>91</v>
      </c>
      <c r="B9" s="116">
        <f>VLOOKUP(A9,ИК!$A$1:$D$252,3,0)</f>
        <v>1755</v>
      </c>
      <c r="C9" s="123">
        <v>1759.6461220956828</v>
      </c>
      <c r="D9" s="123">
        <v>8</v>
      </c>
      <c r="E9" s="124">
        <v>8</v>
      </c>
      <c r="G9" s="93"/>
    </row>
    <row r="10" spans="1:7">
      <c r="A10" s="125" t="s">
        <v>135</v>
      </c>
      <c r="B10" s="116">
        <f>VLOOKUP(A10,ИК!$A$1:$D$252,3,0)</f>
        <v>1733</v>
      </c>
      <c r="C10" s="123">
        <v>1685.0365378769652</v>
      </c>
      <c r="D10" s="123">
        <v>22</v>
      </c>
      <c r="E10" s="124">
        <v>9</v>
      </c>
      <c r="G10" s="93"/>
    </row>
    <row r="11" spans="1:7">
      <c r="A11" s="125" t="s">
        <v>59</v>
      </c>
      <c r="B11" s="116">
        <f>VLOOKUP(A11,ИК!$A$1:$D$252,3,0)</f>
        <v>1710.2249980633896</v>
      </c>
      <c r="C11" s="123">
        <v>1739.4917800953413</v>
      </c>
      <c r="D11" s="123">
        <v>6</v>
      </c>
      <c r="E11" s="124">
        <v>10</v>
      </c>
      <c r="G11" s="93"/>
    </row>
    <row r="12" spans="1:7">
      <c r="A12" s="125" t="s">
        <v>262</v>
      </c>
      <c r="B12" s="116">
        <f>VLOOKUP(A12,ИК!$A$1:$D$252,3,0)</f>
        <v>1690.4569659438143</v>
      </c>
      <c r="C12" s="123">
        <v>1622.0821844644456</v>
      </c>
      <c r="D12" s="123">
        <v>29</v>
      </c>
      <c r="E12" s="124">
        <v>11</v>
      </c>
      <c r="G12" s="93"/>
    </row>
    <row r="13" spans="1:7">
      <c r="A13" s="125" t="s">
        <v>73</v>
      </c>
      <c r="B13" s="116">
        <f>VLOOKUP(A13,ИК!$A$1:$D$252,3,0)</f>
        <v>1681.4178032136003</v>
      </c>
      <c r="C13" s="123">
        <v>1677.0855486655239</v>
      </c>
      <c r="D13" s="123">
        <v>21</v>
      </c>
      <c r="E13" s="124">
        <v>12</v>
      </c>
      <c r="G13" s="93"/>
    </row>
    <row r="14" spans="1:7">
      <c r="A14" s="125" t="s">
        <v>326</v>
      </c>
      <c r="B14" s="116">
        <f>VLOOKUP(A14,ИК!$A$1:$D$252,3,0)</f>
        <v>1678.861768548197</v>
      </c>
      <c r="C14" s="123">
        <v>1646.7289052650367</v>
      </c>
      <c r="D14" s="123">
        <v>16</v>
      </c>
      <c r="E14" s="124">
        <v>13</v>
      </c>
      <c r="G14" s="93"/>
    </row>
    <row r="15" spans="1:7">
      <c r="A15" s="125" t="s">
        <v>354</v>
      </c>
      <c r="B15" s="116">
        <f>VLOOKUP(A15,ИК!$A$1:$D$252,3,0)</f>
        <v>1668.3481935427362</v>
      </c>
      <c r="C15" s="123">
        <v>1687.8507980622076</v>
      </c>
      <c r="D15" s="123">
        <v>9</v>
      </c>
      <c r="E15" s="124">
        <v>14</v>
      </c>
      <c r="G15" s="93"/>
    </row>
    <row r="16" spans="1:7">
      <c r="A16" s="125" t="s">
        <v>132</v>
      </c>
      <c r="B16" s="116">
        <f>VLOOKUP(A16,ИК!$A$1:$D$252,3,0)</f>
        <v>1637</v>
      </c>
      <c r="C16" s="123">
        <v>1687.6448220716261</v>
      </c>
      <c r="D16" s="123">
        <v>3</v>
      </c>
      <c r="E16" s="124">
        <v>15</v>
      </c>
      <c r="G16" s="93"/>
    </row>
    <row r="17" spans="1:7">
      <c r="A17" s="125" t="s">
        <v>275</v>
      </c>
      <c r="B17" s="116">
        <f>VLOOKUP(A17,ИК!$A$1:$D$252,3,0)</f>
        <v>1635</v>
      </c>
      <c r="C17" s="123">
        <v>1613.6824550360675</v>
      </c>
      <c r="D17" s="123">
        <v>20</v>
      </c>
      <c r="E17" s="124">
        <v>16</v>
      </c>
      <c r="G17" s="93"/>
    </row>
    <row r="18" spans="1:7">
      <c r="A18" s="125" t="s">
        <v>179</v>
      </c>
      <c r="B18" s="116">
        <f>VLOOKUP(A18,ИК!$A$1:$D$252,3,0)</f>
        <v>1621</v>
      </c>
      <c r="C18" s="123">
        <v>1639.7336341495482</v>
      </c>
      <c r="D18" s="123">
        <v>13</v>
      </c>
      <c r="E18" s="124">
        <v>17</v>
      </c>
      <c r="G18" s="93"/>
    </row>
    <row r="19" spans="1:7">
      <c r="A19" s="125" t="s">
        <v>349</v>
      </c>
      <c r="B19" s="116">
        <f>VLOOKUP(A19,ИК!$A$1:$D$252,3,0)</f>
        <v>1614.3814784173092</v>
      </c>
      <c r="C19" s="123">
        <v>1615.5586523973129</v>
      </c>
      <c r="D19" s="123">
        <v>19</v>
      </c>
      <c r="E19" s="124">
        <v>18</v>
      </c>
      <c r="G19" s="93"/>
    </row>
    <row r="20" spans="1:7">
      <c r="A20" s="125" t="s">
        <v>171</v>
      </c>
      <c r="B20" s="116">
        <f>VLOOKUP(A20,ИК!$A$1:$D$252,3,0)</f>
        <v>1604.1626314057989</v>
      </c>
      <c r="C20" s="123">
        <v>1550.4082063358369</v>
      </c>
      <c r="D20" s="123">
        <v>37</v>
      </c>
      <c r="E20" s="124">
        <v>19</v>
      </c>
      <c r="G20" s="93"/>
    </row>
    <row r="21" spans="1:7" s="28" customFormat="1">
      <c r="A21" s="125" t="s">
        <v>202</v>
      </c>
      <c r="B21" s="116">
        <f>VLOOKUP(A21,ИК!$A$1:$D$252,3,0)</f>
        <v>1577</v>
      </c>
      <c r="C21" s="123">
        <v>1541.2104932009117</v>
      </c>
      <c r="D21" s="123">
        <v>30</v>
      </c>
      <c r="E21" s="124">
        <v>20</v>
      </c>
      <c r="G21" s="93"/>
    </row>
    <row r="22" spans="1:7" s="28" customFormat="1">
      <c r="A22" s="125" t="s">
        <v>272</v>
      </c>
      <c r="B22" s="116">
        <f>VLOOKUP(A22,ИК!$A$1:$D$252,3,0)</f>
        <v>1569.6938305475323</v>
      </c>
      <c r="C22" s="123">
        <v>1549.5561441852851</v>
      </c>
      <c r="D22" s="123">
        <v>24</v>
      </c>
      <c r="E22" s="124">
        <v>21</v>
      </c>
      <c r="G22" s="93"/>
    </row>
    <row r="23" spans="1:7" s="28" customFormat="1">
      <c r="A23" s="125" t="s">
        <v>54</v>
      </c>
      <c r="B23" s="116">
        <f>VLOOKUP(A23,ИК!$A$1:$D$252,3,0)</f>
        <v>1567.4138961316719</v>
      </c>
      <c r="C23" s="123">
        <v>1598.8122830280358</v>
      </c>
      <c r="D23" s="123">
        <v>14</v>
      </c>
      <c r="E23" s="124">
        <v>22</v>
      </c>
      <c r="G23" s="93"/>
    </row>
    <row r="24" spans="1:7" s="28" customFormat="1">
      <c r="A24" s="125" t="s">
        <v>47</v>
      </c>
      <c r="B24" s="116">
        <f>VLOOKUP(A24,ИК!$A$1:$D$252,3,0)</f>
        <v>1532</v>
      </c>
      <c r="C24" s="123">
        <v>1468.318304899311</v>
      </c>
      <c r="D24" s="123">
        <v>42</v>
      </c>
      <c r="E24" s="124">
        <v>23</v>
      </c>
      <c r="G24" s="93"/>
    </row>
    <row r="25" spans="1:7" s="28" customFormat="1">
      <c r="A25" s="125" t="s">
        <v>71</v>
      </c>
      <c r="B25" s="116">
        <f>VLOOKUP(A25,ИК!$A$1:$D$252,3,0)</f>
        <v>1522.5871276193923</v>
      </c>
      <c r="C25" s="123">
        <v>1578.253781930478</v>
      </c>
      <c r="D25" s="123">
        <v>17</v>
      </c>
      <c r="E25" s="124">
        <v>24</v>
      </c>
      <c r="G25" s="93"/>
    </row>
    <row r="26" spans="1:7" s="28" customFormat="1">
      <c r="A26" s="125" t="s">
        <v>164</v>
      </c>
      <c r="B26" s="116">
        <f>VLOOKUP(A26,ИК!$A$1:$D$252,3,0)</f>
        <v>1515.9705448222608</v>
      </c>
      <c r="C26" s="117">
        <v>1504.7998398362918</v>
      </c>
      <c r="D26" s="123">
        <v>28</v>
      </c>
      <c r="E26" s="120">
        <v>25</v>
      </c>
      <c r="G26" s="93"/>
    </row>
    <row r="27" spans="1:7" s="28" customFormat="1">
      <c r="A27" s="125" t="s">
        <v>257</v>
      </c>
      <c r="B27" s="116">
        <f>VLOOKUP(A27,ИК!$A$1:$D$252,3,0)</f>
        <v>1507.1568316359571</v>
      </c>
      <c r="C27" s="116">
        <v>1534.579654178724</v>
      </c>
      <c r="D27" s="123">
        <v>23</v>
      </c>
      <c r="E27" s="120">
        <v>26</v>
      </c>
      <c r="G27" s="93"/>
    </row>
    <row r="28" spans="1:7" s="28" customFormat="1">
      <c r="A28" s="125" t="s">
        <v>129</v>
      </c>
      <c r="B28" s="116">
        <f>VLOOKUP(A28,ИК!$A$1:$D$252,3,0)</f>
        <v>1493.3773530109038</v>
      </c>
      <c r="C28" s="117">
        <v>1455.1507210949098</v>
      </c>
      <c r="D28" s="123">
        <v>40</v>
      </c>
      <c r="E28" s="120">
        <v>27</v>
      </c>
      <c r="G28" s="93"/>
    </row>
    <row r="29" spans="1:7" s="28" customFormat="1">
      <c r="A29" s="125" t="s">
        <v>251</v>
      </c>
      <c r="B29" s="116">
        <f>VLOOKUP(A29,ИК!$A$1:$D$252,3,0)</f>
        <v>1479.6692460436475</v>
      </c>
      <c r="C29" s="117">
        <v>1467.1264447667941</v>
      </c>
      <c r="D29" s="123">
        <v>33</v>
      </c>
      <c r="E29" s="120">
        <v>28</v>
      </c>
      <c r="G29" s="93"/>
    </row>
    <row r="30" spans="1:7" s="28" customFormat="1">
      <c r="A30" s="125" t="s">
        <v>239</v>
      </c>
      <c r="B30" s="116">
        <f>VLOOKUP(A30,ИК!$A$1:$D$252,3,0)</f>
        <v>1469.1180029972882</v>
      </c>
      <c r="C30" s="117">
        <v>1449.886534882512</v>
      </c>
      <c r="D30" s="123">
        <v>38</v>
      </c>
      <c r="E30" s="120">
        <v>29</v>
      </c>
      <c r="G30" s="93"/>
    </row>
    <row r="31" spans="1:7" s="28" customFormat="1">
      <c r="A31" s="125" t="s">
        <v>346</v>
      </c>
      <c r="B31" s="116">
        <f>VLOOKUP(A31,ИК!$A$1:$D$252,3,0)</f>
        <v>1456.3128663852281</v>
      </c>
      <c r="C31" s="117">
        <v>1431.7264308082947</v>
      </c>
      <c r="D31" s="123">
        <v>41</v>
      </c>
      <c r="E31" s="120">
        <v>30</v>
      </c>
      <c r="G31" s="93"/>
    </row>
    <row r="32" spans="1:7" s="28" customFormat="1">
      <c r="A32" s="125" t="s">
        <v>165</v>
      </c>
      <c r="B32" s="116">
        <f>VLOOKUP(A32,ИК!$A$1:$D$252,3,0)</f>
        <v>1440</v>
      </c>
      <c r="C32" s="117">
        <v>1457.0165362859748</v>
      </c>
      <c r="D32" s="123">
        <v>26</v>
      </c>
      <c r="E32" s="118">
        <v>31</v>
      </c>
      <c r="G32" s="93"/>
    </row>
    <row r="33" spans="1:7" s="28" customFormat="1">
      <c r="A33" s="125" t="s">
        <v>302</v>
      </c>
      <c r="B33" s="116">
        <f>VLOOKUP(A33,ИК!$A$1:$D$252,3,0)</f>
        <v>1435.9983913974704</v>
      </c>
      <c r="C33" s="117">
        <v>1446.7858738831264</v>
      </c>
      <c r="D33" s="123">
        <v>32</v>
      </c>
      <c r="E33" s="118">
        <v>32</v>
      </c>
      <c r="G33" s="93"/>
    </row>
    <row r="34" spans="1:7" s="28" customFormat="1">
      <c r="A34" s="125" t="s">
        <v>125</v>
      </c>
      <c r="B34" s="116">
        <f>VLOOKUP(A34,ИК!$A$1:$D$252,3,0)</f>
        <v>1431.0557637296831</v>
      </c>
      <c r="C34" s="117">
        <v>1437.4927188420929</v>
      </c>
      <c r="D34" s="123">
        <v>31</v>
      </c>
      <c r="E34" s="118">
        <v>33</v>
      </c>
      <c r="G34" s="93"/>
    </row>
    <row r="35" spans="1:7" s="28" customFormat="1">
      <c r="A35" s="125" t="s">
        <v>333</v>
      </c>
      <c r="B35" s="116">
        <f>VLOOKUP(A35,ИК!$A$1:$D$252,3,0)</f>
        <v>1360.8962745089027</v>
      </c>
      <c r="C35" s="117">
        <v>1316.5851944886247</v>
      </c>
      <c r="D35" s="123">
        <v>43</v>
      </c>
      <c r="E35" s="118">
        <v>34</v>
      </c>
      <c r="G35" s="93"/>
    </row>
    <row r="36" spans="1:7" s="28" customFormat="1">
      <c r="A36" s="125" t="s">
        <v>374</v>
      </c>
      <c r="B36" s="116">
        <f>VLOOKUP(A36,ИК!$A$1:$D$252,3,0)</f>
        <v>1333.1834680558527</v>
      </c>
      <c r="C36" s="119">
        <v>1340.873077010225</v>
      </c>
      <c r="D36" s="123">
        <v>34</v>
      </c>
      <c r="E36" s="120">
        <v>35</v>
      </c>
      <c r="G36" s="93"/>
    </row>
    <row r="37" spans="1:7" s="28" customFormat="1">
      <c r="A37" s="125" t="s">
        <v>373</v>
      </c>
      <c r="B37" s="116">
        <f>VLOOKUP(A37,ИК!$A$1:$D$252,3,0)</f>
        <v>1308.0026762533721</v>
      </c>
      <c r="C37" s="119">
        <v>1401.6469501101287</v>
      </c>
      <c r="D37" s="123">
        <v>15</v>
      </c>
      <c r="E37" s="120">
        <v>36</v>
      </c>
      <c r="G37" s="93"/>
    </row>
    <row r="38" spans="1:7" s="28" customFormat="1">
      <c r="A38" s="125" t="s">
        <v>398</v>
      </c>
      <c r="B38" s="116">
        <f>VLOOKUP(A38,ИК!$A$1:$D$252,3,0)</f>
        <v>1200</v>
      </c>
      <c r="C38" s="119">
        <v>1172.3909718427922</v>
      </c>
      <c r="D38" s="120">
        <v>44</v>
      </c>
      <c r="E38" s="120">
        <v>37</v>
      </c>
      <c r="G38" s="93"/>
    </row>
    <row r="39" spans="1:7" s="28" customFormat="1">
      <c r="A39" s="125" t="s">
        <v>399</v>
      </c>
      <c r="B39" s="116">
        <f>VLOOKUP(A39,ИК!$A$1:$D$252,3,0)</f>
        <v>1400</v>
      </c>
      <c r="C39" s="119">
        <v>1496.9170995056852</v>
      </c>
      <c r="D39" s="120">
        <v>12</v>
      </c>
      <c r="E39" s="120">
        <v>38</v>
      </c>
      <c r="G39" s="93"/>
    </row>
    <row r="40" spans="1:7" s="28" customFormat="1">
      <c r="A40" s="125" t="s">
        <v>400</v>
      </c>
      <c r="B40" s="116">
        <f>VLOOKUP(A40,ИК!$A$1:$D$252,3,0)</f>
        <v>1200</v>
      </c>
      <c r="C40" s="119">
        <v>1252.3888604670674</v>
      </c>
      <c r="D40" s="120">
        <v>39</v>
      </c>
      <c r="E40" s="120">
        <v>39</v>
      </c>
      <c r="G40" s="93"/>
    </row>
    <row r="41" spans="1:7" s="28" customFormat="1">
      <c r="A41" s="125" t="s">
        <v>401</v>
      </c>
      <c r="B41" s="116">
        <f>VLOOKUP(A41,ИК!$A$1:$D$252,3,0)</f>
        <v>1200</v>
      </c>
      <c r="C41" s="121">
        <v>1178.8915974028175</v>
      </c>
      <c r="D41" s="122">
        <v>45</v>
      </c>
      <c r="E41" s="122">
        <v>40</v>
      </c>
    </row>
    <row r="42" spans="1:7" s="28" customFormat="1">
      <c r="A42" s="125" t="s">
        <v>402</v>
      </c>
      <c r="B42" s="116">
        <f>VLOOKUP(A42,ИК!$A$1:$D$252,3,0)</f>
        <v>1200</v>
      </c>
      <c r="C42" s="121">
        <v>1243.3578229674754</v>
      </c>
      <c r="D42" s="122">
        <v>36</v>
      </c>
      <c r="E42" s="122">
        <v>41</v>
      </c>
    </row>
    <row r="43" spans="1:7" s="28" customFormat="1">
      <c r="A43" s="125" t="s">
        <v>403</v>
      </c>
      <c r="B43" s="116">
        <f>VLOOKUP(A43,ИК!$A$1:$D$252,3,0)</f>
        <v>1300</v>
      </c>
      <c r="C43" s="121">
        <v>1369.8089398339971</v>
      </c>
      <c r="D43" s="122">
        <v>25</v>
      </c>
      <c r="E43" s="122">
        <v>42</v>
      </c>
    </row>
    <row r="44" spans="1:7" s="28" customFormat="1">
      <c r="A44" s="125" t="s">
        <v>133</v>
      </c>
      <c r="B44" s="116">
        <f>VLOOKUP(A44,ИК!$A$1:$D$252,3,0)</f>
        <v>2057</v>
      </c>
      <c r="C44" s="121">
        <v>1990.8808817951581</v>
      </c>
      <c r="D44" s="122">
        <v>18</v>
      </c>
      <c r="E44" s="122">
        <v>43</v>
      </c>
    </row>
    <row r="45" spans="1:7" s="28" customFormat="1">
      <c r="A45" s="125" t="s">
        <v>393</v>
      </c>
      <c r="B45" s="116">
        <f>VLOOKUP(A45,ИК!$A$1:$D$252,3,0)</f>
        <v>1203.420794151715</v>
      </c>
      <c r="C45" s="121">
        <v>1263.561659460433</v>
      </c>
      <c r="D45" s="122">
        <v>35</v>
      </c>
      <c r="E45" s="122">
        <v>44</v>
      </c>
    </row>
    <row r="46" spans="1:7" s="28" customFormat="1">
      <c r="A46" s="125" t="s">
        <v>378</v>
      </c>
      <c r="B46" s="116">
        <f>VLOOKUP(A46,ИК!$A$1:$D$252,3,0)</f>
        <v>1185.2152486330772</v>
      </c>
      <c r="C46" s="121">
        <v>1263.8678863300979</v>
      </c>
      <c r="D46" s="122">
        <v>27</v>
      </c>
      <c r="E46" s="122">
        <v>45</v>
      </c>
    </row>
    <row r="47" spans="1:7" s="28" customFormat="1">
      <c r="A47" s="126"/>
      <c r="B47" s="94"/>
      <c r="C47" s="94"/>
      <c r="D47" s="68"/>
      <c r="E47" s="68"/>
    </row>
    <row r="48" spans="1:7" s="28" customFormat="1">
      <c r="A48" s="126"/>
      <c r="B48" s="94"/>
      <c r="C48" s="94"/>
      <c r="D48" s="68"/>
      <c r="E48" s="68"/>
    </row>
    <row r="49" spans="1:5" s="28" customFormat="1">
      <c r="A49" s="126"/>
      <c r="B49" s="94"/>
      <c r="C49" s="94"/>
      <c r="D49" s="68"/>
      <c r="E49" s="68"/>
    </row>
  </sheetData>
  <autoFilter ref="A1:E40">
    <sortState ref="A2:E40">
      <sortCondition ref="D1:D40"/>
    </sortState>
  </autoFilter>
  <conditionalFormatting sqref="E1:E1048576">
    <cfRule type="duplicateValues" dxfId="22" priority="81"/>
  </conditionalFormatting>
  <conditionalFormatting sqref="D1 D38:D1048576">
    <cfRule type="duplicateValues" dxfId="21" priority="61"/>
  </conditionalFormatting>
  <conditionalFormatting sqref="A2:A46">
    <cfRule type="duplicateValues" dxfId="20" priority="14"/>
  </conditionalFormatting>
  <conditionalFormatting sqref="A2:A46">
    <cfRule type="duplicateValues" dxfId="19" priority="15"/>
  </conditionalFormatting>
  <conditionalFormatting sqref="A2:A46">
    <cfRule type="duplicateValues" dxfId="18" priority="16"/>
  </conditionalFormatting>
  <conditionalFormatting sqref="A2:A46">
    <cfRule type="duplicateValues" dxfId="17" priority="17"/>
  </conditionalFormatting>
  <conditionalFormatting sqref="A2:A46">
    <cfRule type="duplicateValues" dxfId="16" priority="18"/>
  </conditionalFormatting>
  <conditionalFormatting sqref="A2:A46">
    <cfRule type="duplicateValues" dxfId="15" priority="19"/>
  </conditionalFormatting>
  <conditionalFormatting sqref="A2:A46">
    <cfRule type="duplicateValues" dxfId="14" priority="20"/>
  </conditionalFormatting>
  <conditionalFormatting sqref="A2:A46">
    <cfRule type="duplicateValues" dxfId="13" priority="21"/>
  </conditionalFormatting>
  <conditionalFormatting sqref="A2:A46">
    <cfRule type="duplicateValues" dxfId="12" priority="13"/>
  </conditionalFormatting>
  <conditionalFormatting sqref="A2:A46">
    <cfRule type="duplicateValues" dxfId="11" priority="12"/>
  </conditionalFormatting>
  <conditionalFormatting sqref="A2:A46">
    <cfRule type="duplicateValues" dxfId="10" priority="11"/>
  </conditionalFormatting>
  <conditionalFormatting sqref="A2:A46">
    <cfRule type="duplicateValues" dxfId="9" priority="10"/>
  </conditionalFormatting>
  <conditionalFormatting sqref="A2:A46">
    <cfRule type="duplicateValues" dxfId="8" priority="9"/>
  </conditionalFormatting>
  <conditionalFormatting sqref="A2:A46">
    <cfRule type="duplicateValues" dxfId="7" priority="8"/>
  </conditionalFormatting>
  <conditionalFormatting sqref="A2:A46">
    <cfRule type="duplicateValues" dxfId="6" priority="7"/>
  </conditionalFormatting>
  <conditionalFormatting sqref="A2:A46">
    <cfRule type="duplicateValues" dxfId="5" priority="6"/>
  </conditionalFormatting>
  <conditionalFormatting sqref="A2:A46">
    <cfRule type="duplicateValues" dxfId="4" priority="5"/>
  </conditionalFormatting>
  <conditionalFormatting sqref="A2:A46">
    <cfRule type="duplicateValues" dxfId="3" priority="4"/>
  </conditionalFormatting>
  <conditionalFormatting sqref="A2:A46">
    <cfRule type="duplicateValues" dxfId="2" priority="3"/>
  </conditionalFormatting>
  <conditionalFormatting sqref="A2:A46">
    <cfRule type="duplicateValues" dxfId="1" priority="2"/>
  </conditionalFormatting>
  <conditionalFormatting sqref="A2:A46">
    <cfRule type="duplicateValues" dxfId="0" priority="1"/>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7"/>
  <sheetViews>
    <sheetView workbookViewId="0">
      <selection activeCell="A17" sqref="A17"/>
    </sheetView>
  </sheetViews>
  <sheetFormatPr defaultRowHeight="18"/>
  <cols>
    <col min="1" max="16384" width="8.88671875" style="75"/>
  </cols>
  <sheetData>
    <row r="1" spans="1:1">
      <c r="A1" s="75" t="s">
        <v>311</v>
      </c>
    </row>
    <row r="2" spans="1:1">
      <c r="A2" s="75" t="s">
        <v>312</v>
      </c>
    </row>
    <row r="3" spans="1:1">
      <c r="A3" s="75" t="s">
        <v>313</v>
      </c>
    </row>
    <row r="5" spans="1:1">
      <c r="A5" s="75" t="s">
        <v>314</v>
      </c>
    </row>
    <row r="6" spans="1:1">
      <c r="A6" s="75" t="s">
        <v>315</v>
      </c>
    </row>
    <row r="7" spans="1:1">
      <c r="A7" s="75" t="s">
        <v>316</v>
      </c>
    </row>
    <row r="9" spans="1:1">
      <c r="A9" s="75" t="s">
        <v>317</v>
      </c>
    </row>
    <row r="10" spans="1:1">
      <c r="A10" s="75" t="s">
        <v>318</v>
      </c>
    </row>
    <row r="11" spans="1:1">
      <c r="A11" s="75" t="s">
        <v>319</v>
      </c>
    </row>
    <row r="13" spans="1:1">
      <c r="A13" s="75" t="s">
        <v>320</v>
      </c>
    </row>
    <row r="14" spans="1:1">
      <c r="A14" s="75" t="s">
        <v>321</v>
      </c>
    </row>
    <row r="15" spans="1:1">
      <c r="A15" s="75" t="s">
        <v>322</v>
      </c>
    </row>
    <row r="17" spans="1:1">
      <c r="A17" s="76" t="s">
        <v>323</v>
      </c>
    </row>
  </sheetData>
  <hyperlinks>
    <hyperlink ref="A17" r:id="rId1"/>
  </hyperlinks>
  <pageMargins left="0.7" right="0.7" top="0.75" bottom="0.75" header="0.3" footer="0.3"/>
  <pageSetup paperSize="9" orientation="portrait" verticalDpi="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7</vt:i4>
      </vt:variant>
      <vt:variant>
        <vt:lpstr>Именованные диапазоны</vt:lpstr>
      </vt:variant>
      <vt:variant>
        <vt:i4>2</vt:i4>
      </vt:variant>
    </vt:vector>
  </HeadingPairs>
  <TitlesOfParts>
    <vt:vector size="9" baseType="lpstr">
      <vt:lpstr>Women</vt:lpstr>
      <vt:lpstr>Spisok</vt:lpstr>
      <vt:lpstr>IK</vt:lpstr>
      <vt:lpstr>ИК</vt:lpstr>
      <vt:lpstr>Лист1</vt:lpstr>
      <vt:lpstr>Лист2</vt:lpstr>
      <vt:lpstr>terms</vt:lpstr>
      <vt:lpstr>игроки</vt:lpstr>
      <vt:lpstr>игроки1</vt:lpstr>
    </vt:vector>
  </TitlesOfParts>
  <Company>MultiDVD Team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Андрей</dc:creator>
  <cp:lastModifiedBy>User</cp:lastModifiedBy>
  <cp:lastPrinted>2013-08-09T17:17:54Z</cp:lastPrinted>
  <dcterms:created xsi:type="dcterms:W3CDTF">2012-02-20T19:02:56Z</dcterms:created>
  <dcterms:modified xsi:type="dcterms:W3CDTF">2024-07-15T15:08:41Z</dcterms:modified>
</cp:coreProperties>
</file>