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Šī_darbgrāmata" defaultThemeVersion="124226"/>
  <mc:AlternateContent xmlns:mc="http://schemas.openxmlformats.org/markup-compatibility/2006">
    <mc:Choice Requires="x15">
      <x15ac:absPath xmlns:x15ac="http://schemas.microsoft.com/office/spreadsheetml/2010/11/ac" url="C:\Users\paegl00k\Downloads\"/>
    </mc:Choice>
  </mc:AlternateContent>
  <xr:revisionPtr revIDLastSave="0" documentId="13_ncr:1_{CC62811F-CB08-4D1A-BD79-65489E6B5740}" xr6:coauthVersionLast="47" xr6:coauthVersionMax="47" xr10:uidLastSave="{00000000-0000-0000-0000-000000000000}"/>
  <bookViews>
    <workbookView xWindow="-108" yWindow="-108" windowWidth="23256" windowHeight="12576" xr2:uid="{DF958B4D-9269-4B76-9B62-336CA0FF4815}"/>
  </bookViews>
  <sheets>
    <sheet name="-=TABULA=-" sheetId="2" r:id="rId1"/>
  </sheets>
  <definedNames>
    <definedName name="_xlnm._FilterDatabase" localSheetId="0" hidden="1">'-=TABULA=-'!$A$4:$AZ$4</definedName>
    <definedName name="_xlnm.Print_Area" localSheetId="0">'-=TABULA=-'!$A$1:$X$78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6" i="2" l="1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7" i="2"/>
  <c r="X5" i="2"/>
  <c r="AB1" i="2"/>
  <c r="AF1" i="2" s="1"/>
  <c r="AI1" i="2"/>
  <c r="AH5" i="2"/>
  <c r="AI5" i="2"/>
  <c r="AJ5" i="2"/>
  <c r="AK5" i="2"/>
  <c r="AL5" i="2"/>
  <c r="AN5" i="2"/>
  <c r="AM5" i="2"/>
  <c r="AH7" i="2"/>
  <c r="AI7" i="2"/>
  <c r="AJ7" i="2"/>
  <c r="AK7" i="2"/>
  <c r="AL7" i="2"/>
  <c r="AN7" i="2"/>
  <c r="AM7" i="2"/>
  <c r="AH8" i="2"/>
  <c r="AI8" i="2"/>
  <c r="AJ8" i="2"/>
  <c r="AK8" i="2"/>
  <c r="AL8" i="2"/>
  <c r="AN8" i="2"/>
  <c r="AM8" i="2"/>
  <c r="AH9" i="2"/>
  <c r="AI9" i="2"/>
  <c r="AJ9" i="2"/>
  <c r="AK9" i="2"/>
  <c r="AL9" i="2"/>
  <c r="AN9" i="2"/>
  <c r="AM9" i="2"/>
  <c r="AH10" i="2"/>
  <c r="AI10" i="2"/>
  <c r="AJ10" i="2"/>
  <c r="AK10" i="2"/>
  <c r="AL10" i="2"/>
  <c r="AN10" i="2"/>
  <c r="AM10" i="2"/>
  <c r="AH11" i="2"/>
  <c r="AI11" i="2"/>
  <c r="AJ11" i="2"/>
  <c r="AK11" i="2"/>
  <c r="AL11" i="2"/>
  <c r="AN11" i="2"/>
  <c r="AM11" i="2"/>
  <c r="AH12" i="2"/>
  <c r="AI12" i="2"/>
  <c r="AJ12" i="2"/>
  <c r="AK12" i="2"/>
  <c r="AL12" i="2"/>
  <c r="AN12" i="2"/>
  <c r="AM12" i="2"/>
  <c r="AH13" i="2"/>
  <c r="AI13" i="2"/>
  <c r="AJ13" i="2"/>
  <c r="AK13" i="2"/>
  <c r="AL13" i="2"/>
  <c r="AN13" i="2"/>
  <c r="AM13" i="2"/>
  <c r="AH14" i="2"/>
  <c r="AI14" i="2"/>
  <c r="AJ14" i="2"/>
  <c r="AK14" i="2"/>
  <c r="AL14" i="2"/>
  <c r="AN14" i="2"/>
  <c r="AM14" i="2"/>
  <c r="AH15" i="2"/>
  <c r="AI15" i="2"/>
  <c r="AJ15" i="2"/>
  <c r="AK15" i="2"/>
  <c r="AL15" i="2"/>
  <c r="AN15" i="2"/>
  <c r="AM15" i="2"/>
  <c r="AH16" i="2"/>
  <c r="AI16" i="2"/>
  <c r="AJ16" i="2"/>
  <c r="AK16" i="2"/>
  <c r="AL16" i="2"/>
  <c r="AN16" i="2"/>
  <c r="AM16" i="2"/>
  <c r="AH17" i="2"/>
  <c r="AI17" i="2"/>
  <c r="AJ17" i="2"/>
  <c r="AK17" i="2"/>
  <c r="AL17" i="2"/>
  <c r="AN17" i="2"/>
  <c r="AM17" i="2"/>
  <c r="AH18" i="2"/>
  <c r="AI18" i="2"/>
  <c r="AJ18" i="2"/>
  <c r="AK18" i="2"/>
  <c r="AL18" i="2"/>
  <c r="AN18" i="2"/>
  <c r="AM18" i="2"/>
  <c r="AH19" i="2"/>
  <c r="AI19" i="2"/>
  <c r="AJ19" i="2"/>
  <c r="AK19" i="2"/>
  <c r="AL19" i="2"/>
  <c r="AN19" i="2"/>
  <c r="AM19" i="2"/>
  <c r="AH20" i="2"/>
  <c r="AI20" i="2"/>
  <c r="AJ20" i="2"/>
  <c r="AK20" i="2"/>
  <c r="AL20" i="2"/>
  <c r="AN20" i="2"/>
  <c r="AM20" i="2"/>
  <c r="AH21" i="2"/>
  <c r="AI21" i="2"/>
  <c r="AJ21" i="2"/>
  <c r="AK21" i="2"/>
  <c r="AL21" i="2"/>
  <c r="AN21" i="2"/>
  <c r="AM21" i="2"/>
  <c r="AH22" i="2"/>
  <c r="AI22" i="2"/>
  <c r="AJ22" i="2"/>
  <c r="AK22" i="2"/>
  <c r="AL22" i="2"/>
  <c r="AN22" i="2"/>
  <c r="AM22" i="2"/>
  <c r="AH23" i="2"/>
  <c r="AI23" i="2"/>
  <c r="AJ23" i="2"/>
  <c r="AK23" i="2"/>
  <c r="AL23" i="2"/>
  <c r="AN23" i="2"/>
  <c r="AM23" i="2"/>
  <c r="AH24" i="2"/>
  <c r="AI24" i="2"/>
  <c r="AJ24" i="2"/>
  <c r="AK24" i="2"/>
  <c r="AL24" i="2"/>
  <c r="AN24" i="2"/>
  <c r="AM24" i="2"/>
  <c r="AH25" i="2"/>
  <c r="AI25" i="2"/>
  <c r="AJ25" i="2"/>
  <c r="AK25" i="2"/>
  <c r="AL25" i="2"/>
  <c r="AN25" i="2"/>
  <c r="AM25" i="2"/>
  <c r="AH26" i="2"/>
  <c r="AI26" i="2"/>
  <c r="AJ26" i="2"/>
  <c r="AK26" i="2"/>
  <c r="AL26" i="2"/>
  <c r="AN26" i="2"/>
  <c r="AM26" i="2"/>
  <c r="AH27" i="2"/>
  <c r="AI27" i="2"/>
  <c r="AJ27" i="2"/>
  <c r="AK27" i="2"/>
  <c r="AL27" i="2"/>
  <c r="AN27" i="2"/>
  <c r="AM27" i="2"/>
  <c r="AH28" i="2"/>
  <c r="AI28" i="2"/>
  <c r="AJ28" i="2"/>
  <c r="AK28" i="2"/>
  <c r="AL28" i="2"/>
  <c r="AN28" i="2"/>
  <c r="AM28" i="2"/>
  <c r="AH29" i="2"/>
  <c r="AI29" i="2"/>
  <c r="AJ29" i="2"/>
  <c r="AK29" i="2"/>
  <c r="AL29" i="2"/>
  <c r="AN29" i="2"/>
  <c r="AM29" i="2"/>
  <c r="AH30" i="2"/>
  <c r="AI30" i="2"/>
  <c r="AJ30" i="2"/>
  <c r="AK30" i="2"/>
  <c r="AL30" i="2"/>
  <c r="AN30" i="2"/>
  <c r="AM30" i="2"/>
  <c r="AH31" i="2"/>
  <c r="AI31" i="2"/>
  <c r="AJ31" i="2"/>
  <c r="AK31" i="2"/>
  <c r="AL31" i="2"/>
  <c r="AN31" i="2"/>
  <c r="AM31" i="2"/>
  <c r="AH32" i="2"/>
  <c r="AI32" i="2"/>
  <c r="AJ32" i="2"/>
  <c r="AK32" i="2"/>
  <c r="AL32" i="2"/>
  <c r="AN32" i="2"/>
  <c r="AM32" i="2"/>
  <c r="AH33" i="2"/>
  <c r="AI33" i="2"/>
  <c r="AJ33" i="2"/>
  <c r="AK33" i="2"/>
  <c r="AL33" i="2"/>
  <c r="AN33" i="2"/>
  <c r="AM33" i="2"/>
  <c r="AH34" i="2"/>
  <c r="AI34" i="2"/>
  <c r="AJ34" i="2"/>
  <c r="AK34" i="2"/>
  <c r="AL34" i="2"/>
  <c r="AN34" i="2"/>
  <c r="AM34" i="2"/>
  <c r="AH35" i="2"/>
  <c r="AI35" i="2"/>
  <c r="AJ35" i="2"/>
  <c r="AK35" i="2"/>
  <c r="AL35" i="2"/>
  <c r="AN35" i="2"/>
  <c r="AM35" i="2"/>
  <c r="AH36" i="2"/>
  <c r="AI36" i="2"/>
  <c r="AJ36" i="2"/>
  <c r="AK36" i="2"/>
  <c r="AL36" i="2"/>
  <c r="AN36" i="2"/>
  <c r="AM36" i="2"/>
  <c r="AH38" i="2"/>
  <c r="AI38" i="2"/>
  <c r="AJ38" i="2"/>
  <c r="AK38" i="2"/>
  <c r="AL38" i="2"/>
  <c r="AN38" i="2"/>
  <c r="AM38" i="2"/>
  <c r="AH39" i="2"/>
  <c r="AI39" i="2"/>
  <c r="AJ39" i="2"/>
  <c r="AK39" i="2"/>
  <c r="AL39" i="2"/>
  <c r="AN39" i="2"/>
  <c r="AM39" i="2"/>
  <c r="AH40" i="2"/>
  <c r="AI40" i="2"/>
  <c r="AJ40" i="2"/>
  <c r="AK40" i="2"/>
  <c r="AL40" i="2"/>
  <c r="AN40" i="2"/>
  <c r="AM40" i="2"/>
  <c r="AH41" i="2"/>
  <c r="AI41" i="2"/>
  <c r="AJ41" i="2"/>
  <c r="AK41" i="2"/>
  <c r="AL41" i="2"/>
  <c r="AN41" i="2"/>
  <c r="AM41" i="2"/>
  <c r="AH42" i="2"/>
  <c r="AI42" i="2"/>
  <c r="AJ42" i="2"/>
  <c r="AK42" i="2"/>
  <c r="AL42" i="2"/>
  <c r="AN42" i="2"/>
  <c r="AM42" i="2"/>
  <c r="AH43" i="2"/>
  <c r="AI43" i="2"/>
  <c r="AJ43" i="2"/>
  <c r="AK43" i="2"/>
  <c r="AL43" i="2"/>
  <c r="AN43" i="2"/>
  <c r="AM43" i="2"/>
  <c r="AH44" i="2"/>
  <c r="AI44" i="2"/>
  <c r="AJ44" i="2"/>
  <c r="AK44" i="2"/>
  <c r="AL44" i="2"/>
  <c r="AN44" i="2"/>
  <c r="AM44" i="2"/>
  <c r="AH45" i="2"/>
  <c r="AI45" i="2"/>
  <c r="AJ45" i="2"/>
  <c r="AK45" i="2"/>
  <c r="AL45" i="2"/>
  <c r="AN45" i="2"/>
  <c r="AM45" i="2"/>
  <c r="AH46" i="2"/>
  <c r="AI46" i="2"/>
  <c r="AJ46" i="2"/>
  <c r="AK46" i="2"/>
  <c r="AL46" i="2"/>
  <c r="AN46" i="2"/>
  <c r="AM46" i="2"/>
  <c r="AH47" i="2"/>
  <c r="AI47" i="2"/>
  <c r="AJ47" i="2"/>
  <c r="AK47" i="2"/>
  <c r="AL47" i="2"/>
  <c r="AN47" i="2"/>
  <c r="AM47" i="2"/>
  <c r="AH48" i="2"/>
  <c r="AI48" i="2"/>
  <c r="AJ48" i="2"/>
  <c r="AK48" i="2"/>
  <c r="AL48" i="2"/>
  <c r="AN48" i="2"/>
  <c r="AM48" i="2"/>
  <c r="AH49" i="2"/>
  <c r="AI49" i="2"/>
  <c r="AJ49" i="2"/>
  <c r="AK49" i="2"/>
  <c r="AL49" i="2"/>
  <c r="AN49" i="2"/>
  <c r="AM49" i="2"/>
  <c r="AH50" i="2"/>
  <c r="AI50" i="2"/>
  <c r="AJ50" i="2"/>
  <c r="AK50" i="2"/>
  <c r="AL50" i="2"/>
  <c r="AN50" i="2"/>
  <c r="AM50" i="2"/>
  <c r="AH51" i="2"/>
  <c r="AI51" i="2"/>
  <c r="AJ51" i="2"/>
  <c r="AK51" i="2"/>
  <c r="AL51" i="2"/>
  <c r="AN51" i="2"/>
  <c r="AM51" i="2"/>
  <c r="AH52" i="2"/>
  <c r="AI52" i="2"/>
  <c r="AJ52" i="2"/>
  <c r="AK52" i="2"/>
  <c r="AL52" i="2"/>
  <c r="AN52" i="2"/>
  <c r="AM52" i="2"/>
  <c r="AH53" i="2"/>
  <c r="AI53" i="2"/>
  <c r="AJ53" i="2"/>
  <c r="AK53" i="2"/>
  <c r="AL53" i="2"/>
  <c r="AN53" i="2"/>
  <c r="AM53" i="2"/>
  <c r="AH54" i="2"/>
  <c r="AI54" i="2"/>
  <c r="AJ54" i="2"/>
  <c r="AK54" i="2"/>
  <c r="AL54" i="2"/>
  <c r="AN54" i="2"/>
  <c r="AM54" i="2"/>
  <c r="AH57" i="2"/>
  <c r="AI57" i="2"/>
  <c r="AJ57" i="2"/>
  <c r="AK57" i="2"/>
  <c r="AL57" i="2"/>
  <c r="AN57" i="2"/>
  <c r="AM57" i="2"/>
  <c r="AH6" i="2"/>
  <c r="AI6" i="2"/>
  <c r="AJ6" i="2"/>
  <c r="AK6" i="2"/>
  <c r="AL6" i="2"/>
  <c r="AN6" i="2"/>
  <c r="AM6" i="2"/>
  <c r="A37" i="2"/>
  <c r="A56" i="2" s="1"/>
  <c r="AQ27" i="2" l="1"/>
  <c r="AQ52" i="2"/>
  <c r="AP33" i="2"/>
  <c r="AQ45" i="2"/>
  <c r="AP55" i="2"/>
  <c r="AP45" i="2"/>
  <c r="AP26" i="2"/>
  <c r="AQ24" i="2"/>
  <c r="AQ5" i="2"/>
  <c r="AQ21" i="2"/>
  <c r="AP24" i="2"/>
  <c r="AQ31" i="2"/>
  <c r="AQ25" i="2"/>
  <c r="AQ10" i="2"/>
  <c r="AP13" i="2"/>
  <c r="AP5" i="2"/>
  <c r="AP23" i="2"/>
  <c r="AQ34" i="2"/>
  <c r="AQ30" i="2"/>
  <c r="AP54" i="2"/>
  <c r="AQ41" i="2"/>
  <c r="AQ12" i="2"/>
  <c r="AP53" i="2"/>
  <c r="AP40" i="2"/>
  <c r="AP47" i="2"/>
  <c r="AQ39" i="2"/>
  <c r="AP41" i="2"/>
  <c r="AP20" i="2"/>
  <c r="AP7" i="2"/>
  <c r="AQ11" i="2"/>
  <c r="AP30" i="2"/>
  <c r="AP10" i="2"/>
  <c r="AQ6" i="2"/>
  <c r="AP38" i="2"/>
  <c r="AP32" i="2"/>
  <c r="AP12" i="2"/>
  <c r="AQ40" i="2"/>
  <c r="AP35" i="2"/>
  <c r="AP42" i="2"/>
  <c r="AQ18" i="2"/>
  <c r="AP17" i="2"/>
  <c r="AP22" i="2"/>
  <c r="AQ44" i="2"/>
  <c r="AP43" i="2"/>
  <c r="AQ29" i="2"/>
  <c r="AP21" i="2"/>
  <c r="AQ49" i="2"/>
  <c r="AQ28" i="2"/>
  <c r="AQ7" i="2"/>
  <c r="AP48" i="2"/>
  <c r="AP9" i="2"/>
  <c r="AQ35" i="2"/>
  <c r="AQ33" i="2"/>
  <c r="AQ57" i="2"/>
  <c r="AP51" i="2"/>
  <c r="AQ38" i="2"/>
  <c r="AQ16" i="2"/>
  <c r="AP8" i="2"/>
  <c r="AP6" i="2"/>
  <c r="AQ36" i="2"/>
  <c r="AP28" i="2"/>
  <c r="AQ23" i="2"/>
  <c r="AP15" i="2"/>
  <c r="AP56" i="2"/>
  <c r="AP52" i="2"/>
  <c r="AQ42" i="2"/>
  <c r="AP18" i="2"/>
  <c r="AP50" i="2"/>
  <c r="AQ17" i="2"/>
  <c r="AQ43" i="2"/>
  <c r="AQ22" i="2"/>
  <c r="AP14" i="2"/>
  <c r="AP57" i="2"/>
  <c r="AQ54" i="2"/>
  <c r="AP46" i="2"/>
  <c r="AP19" i="2"/>
  <c r="AQ8" i="2"/>
  <c r="AQ32" i="2"/>
  <c r="AP16" i="2"/>
  <c r="AP49" i="2"/>
  <c r="AQ20" i="2"/>
  <c r="AQ53" i="2"/>
  <c r="AP36" i="2"/>
  <c r="AQ15" i="2"/>
  <c r="AQ48" i="2"/>
  <c r="AP31" i="2"/>
  <c r="AQ19" i="2"/>
  <c r="AP11" i="2"/>
  <c r="AP25" i="2"/>
  <c r="AQ9" i="2"/>
  <c r="AQ51" i="2"/>
  <c r="AP27" i="2"/>
  <c r="AQ50" i="2"/>
  <c r="AP39" i="2"/>
  <c r="AQ26" i="2"/>
  <c r="AQ14" i="2"/>
  <c r="AQ47" i="2"/>
  <c r="AP34" i="2"/>
  <c r="AQ13" i="2"/>
  <c r="AQ46" i="2"/>
  <c r="AP29" i="2"/>
  <c r="AP44" i="2"/>
  <c r="AO8" i="2"/>
  <c r="AO54" i="2"/>
  <c r="AR54" i="2" s="1"/>
  <c r="H54" i="2" s="1"/>
  <c r="AO50" i="2"/>
  <c r="G50" i="2" s="1"/>
  <c r="AO46" i="2"/>
  <c r="G46" i="2" s="1"/>
  <c r="AO42" i="2"/>
  <c r="G42" i="2" s="1"/>
  <c r="AO38" i="2"/>
  <c r="AO36" i="2"/>
  <c r="AO33" i="2"/>
  <c r="AO32" i="2"/>
  <c r="AO29" i="2"/>
  <c r="AO25" i="2"/>
  <c r="AR25" i="2" s="1"/>
  <c r="AO21" i="2"/>
  <c r="AO17" i="2"/>
  <c r="AO13" i="2"/>
  <c r="AO9" i="2"/>
  <c r="AO57" i="2"/>
  <c r="AO51" i="2"/>
  <c r="AR51" i="2" s="1"/>
  <c r="H51" i="2" s="1"/>
  <c r="AO47" i="2"/>
  <c r="G47" i="2" s="1"/>
  <c r="AO45" i="2"/>
  <c r="AO43" i="2"/>
  <c r="AO41" i="2"/>
  <c r="G41" i="2" s="1"/>
  <c r="AO39" i="2"/>
  <c r="AO34" i="2"/>
  <c r="AO30" i="2"/>
  <c r="AO26" i="2"/>
  <c r="AO22" i="2"/>
  <c r="AO18" i="2"/>
  <c r="AO14" i="2"/>
  <c r="AO12" i="2"/>
  <c r="AO10" i="2"/>
  <c r="AO5" i="2"/>
  <c r="AO6" i="2"/>
  <c r="AO53" i="2"/>
  <c r="AR53" i="2" s="1"/>
  <c r="H53" i="2" s="1"/>
  <c r="AO52" i="2"/>
  <c r="AO49" i="2"/>
  <c r="AO48" i="2"/>
  <c r="AR48" i="2" s="1"/>
  <c r="H48" i="2" s="1"/>
  <c r="AO44" i="2"/>
  <c r="AO40" i="2"/>
  <c r="G40" i="2" s="1"/>
  <c r="AO35" i="2"/>
  <c r="AO31" i="2"/>
  <c r="AO27" i="2"/>
  <c r="AO23" i="2"/>
  <c r="AO20" i="2"/>
  <c r="AO19" i="2"/>
  <c r="AO16" i="2"/>
  <c r="AO15" i="2"/>
  <c r="AO11" i="2"/>
  <c r="AO7" i="2"/>
  <c r="AO28" i="2"/>
  <c r="AO24" i="2"/>
  <c r="AR24" i="2" s="1"/>
  <c r="AR23" i="2" l="1"/>
  <c r="AR10" i="2"/>
  <c r="AR29" i="2"/>
  <c r="H29" i="2" s="1"/>
  <c r="AR22" i="2"/>
  <c r="H22" i="2" s="1"/>
  <c r="AR31" i="2"/>
  <c r="AR30" i="2"/>
  <c r="H30" i="2" s="1"/>
  <c r="AR9" i="2"/>
  <c r="H9" i="2" s="1"/>
  <c r="G28" i="2"/>
  <c r="AR28" i="2"/>
  <c r="G16" i="2"/>
  <c r="AR16" i="2"/>
  <c r="H16" i="2" s="1"/>
  <c r="G27" i="2"/>
  <c r="AR27" i="2"/>
  <c r="H27" i="2" s="1"/>
  <c r="AR12" i="2"/>
  <c r="H12" i="2" s="1"/>
  <c r="G26" i="2"/>
  <c r="AR26" i="2"/>
  <c r="H26" i="2" s="1"/>
  <c r="G17" i="2"/>
  <c r="AR17" i="2"/>
  <c r="H17" i="2" s="1"/>
  <c r="G32" i="2"/>
  <c r="AR32" i="2"/>
  <c r="H32" i="2" s="1"/>
  <c r="G8" i="2"/>
  <c r="AR8" i="2"/>
  <c r="G7" i="2"/>
  <c r="AR7" i="2"/>
  <c r="H7" i="2" s="1"/>
  <c r="G21" i="2"/>
  <c r="AR21" i="2"/>
  <c r="H21" i="2" s="1"/>
  <c r="G33" i="2"/>
  <c r="AR33" i="2"/>
  <c r="H33" i="2" s="1"/>
  <c r="G15" i="2"/>
  <c r="AR15" i="2"/>
  <c r="H15" i="2" s="1"/>
  <c r="G13" i="2"/>
  <c r="AR13" i="2"/>
  <c r="H13" i="2" s="1"/>
  <c r="G19" i="2"/>
  <c r="AR19" i="2"/>
  <c r="H19" i="2" s="1"/>
  <c r="G6" i="2"/>
  <c r="AR6" i="2"/>
  <c r="H6" i="2" s="1"/>
  <c r="G14" i="2"/>
  <c r="AR14" i="2"/>
  <c r="H14" i="2" s="1"/>
  <c r="AR11" i="2"/>
  <c r="H11" i="2" s="1"/>
  <c r="G20" i="2"/>
  <c r="AR20" i="2"/>
  <c r="G35" i="2"/>
  <c r="AR35" i="2"/>
  <c r="H35" i="2" s="1"/>
  <c r="G5" i="2"/>
  <c r="AR5" i="2"/>
  <c r="H5" i="2" s="1"/>
  <c r="G18" i="2"/>
  <c r="AR18" i="2"/>
  <c r="H18" i="2" s="1"/>
  <c r="G34" i="2"/>
  <c r="AR34" i="2"/>
  <c r="H34" i="2" s="1"/>
  <c r="AR36" i="2"/>
  <c r="H36" i="2" s="1"/>
  <c r="H25" i="2"/>
  <c r="H10" i="2"/>
  <c r="H31" i="2"/>
  <c r="H8" i="2"/>
  <c r="AR57" i="2"/>
  <c r="H57" i="2" s="1"/>
  <c r="AR45" i="2"/>
  <c r="H45" i="2" s="1"/>
  <c r="H24" i="2"/>
  <c r="AR52" i="2"/>
  <c r="H52" i="2" s="1"/>
  <c r="AR38" i="2"/>
  <c r="H38" i="2" s="1"/>
  <c r="H23" i="2"/>
  <c r="AR44" i="2"/>
  <c r="H44" i="2" s="1"/>
  <c r="AR43" i="2"/>
  <c r="H43" i="2" s="1"/>
  <c r="AR39" i="2"/>
  <c r="H39" i="2" s="1"/>
  <c r="AR49" i="2"/>
  <c r="H49" i="2" s="1"/>
  <c r="G23" i="2"/>
  <c r="G22" i="2"/>
  <c r="G10" i="2"/>
  <c r="G38" i="2"/>
  <c r="AR47" i="2"/>
  <c r="H47" i="2" s="1"/>
  <c r="G54" i="2"/>
  <c r="G39" i="2"/>
  <c r="G29" i="2"/>
  <c r="AR40" i="2"/>
  <c r="H40" i="2" s="1"/>
  <c r="G52" i="2"/>
  <c r="G49" i="2"/>
  <c r="G24" i="2"/>
  <c r="G25" i="2"/>
  <c r="H20" i="2"/>
  <c r="G36" i="2"/>
  <c r="G9" i="2"/>
  <c r="G31" i="2"/>
  <c r="AR50" i="2"/>
  <c r="H50" i="2" s="1"/>
  <c r="G11" i="2"/>
  <c r="G45" i="2"/>
  <c r="G48" i="2"/>
  <c r="AR41" i="2"/>
  <c r="H41" i="2" s="1"/>
  <c r="G51" i="2"/>
  <c r="G12" i="2"/>
  <c r="AR42" i="2"/>
  <c r="H42" i="2" s="1"/>
  <c r="G30" i="2"/>
  <c r="G43" i="2"/>
  <c r="G57" i="2"/>
  <c r="G44" i="2"/>
  <c r="G53" i="2"/>
  <c r="AR46" i="2"/>
  <c r="H46" i="2" s="1"/>
  <c r="H28" i="2"/>
</calcChain>
</file>

<file path=xl/sharedStrings.xml><?xml version="1.0" encoding="utf-8"?>
<sst xmlns="http://schemas.openxmlformats.org/spreadsheetml/2006/main" count="85" uniqueCount="57">
  <si>
    <t>Bucholts</t>
  </si>
  <si>
    <t>Nr.</t>
  </si>
  <si>
    <t>Uzvārds,Vārds</t>
  </si>
  <si>
    <t>V</t>
  </si>
  <si>
    <t>P</t>
  </si>
  <si>
    <t>S</t>
  </si>
  <si>
    <t>Buh</t>
  </si>
  <si>
    <t>Buh HiLo</t>
  </si>
  <si>
    <t>Buch.</t>
  </si>
  <si>
    <t>MIN</t>
  </si>
  <si>
    <t>MAX</t>
  </si>
  <si>
    <t>N.Buch.</t>
  </si>
  <si>
    <t xml:space="preserve">       Sacensību tiesnesis:    </t>
  </si>
  <si>
    <t xml:space="preserve">       Galvenais tiesnesis:   </t>
  </si>
  <si>
    <t>65 % no Max P</t>
  </si>
  <si>
    <t>Kārtas</t>
  </si>
  <si>
    <t>Suntija Skalbe &amp; Uldis Kampans</t>
  </si>
  <si>
    <t>Piia Liis Seeder &amp; Posnoi</t>
  </si>
  <si>
    <t>Inese Adamane &amp; Aivars Laze</t>
  </si>
  <si>
    <t>Anita Leja &amp; Māris Cela</t>
  </si>
  <si>
    <t>Līga Leite &amp; Kaspars Leitis</t>
  </si>
  <si>
    <t>Evija Paparde &amp; Agris Mednis</t>
  </si>
  <si>
    <t>Santa Samanata Kuzmina &amp; Krists Zommers</t>
  </si>
  <si>
    <t>Olga Gusjkova &amp; Aleksejs Mironovs</t>
  </si>
  <si>
    <t>Rita Lamba &amp; Didzis Tupureins</t>
  </si>
  <si>
    <t>Inese Skulme &amp; Jānis Gailis</t>
  </si>
  <si>
    <t>LAT/LAT</t>
  </si>
  <si>
    <t>EST/EST</t>
  </si>
  <si>
    <t>LAT/EST</t>
  </si>
  <si>
    <t>Madonas Sporta centrs</t>
  </si>
  <si>
    <t>Valsts</t>
  </si>
  <si>
    <t>Ilona Indrāne &amp; Imants Ločmels</t>
  </si>
  <si>
    <t>Dina Kriščuka &amp; Aivars Rudzītis</t>
  </si>
  <si>
    <t>Silvija Lemkina &amp; Guntis  Driķis</t>
  </si>
  <si>
    <t>Līga Balode &amp; Jānis Dūmiņš</t>
  </si>
  <si>
    <t>Andrea Uustulnd &amp; Urmas Talistu</t>
  </si>
  <si>
    <t>Gerli Aver &amp; Andris Krasts</t>
  </si>
  <si>
    <t>EST/LAT</t>
  </si>
  <si>
    <t>Aurika Vaho &amp; Gunnar Vaho</t>
  </si>
  <si>
    <t>Inta Liepiņa &amp; Viktors Liepiņš</t>
  </si>
  <si>
    <t>Gedi Aver &amp; Arvo Puvi</t>
  </si>
  <si>
    <t>Ave Laks &amp; Tonis Laks</t>
  </si>
  <si>
    <t>Mārīte Pabērza &amp; Jānis Pērkons</t>
  </si>
  <si>
    <t>Maija Laizāne &amp; Gunārs Balodis</t>
  </si>
  <si>
    <t>Lauma Meļko &amp; Vallo Heine</t>
  </si>
  <si>
    <t>Balode Vita &amp; Elmārs Antons</t>
  </si>
  <si>
    <t>Inga Slaviete &amp; Jānis Dambergs</t>
  </si>
  <si>
    <t>Brasle Bērziņa Kitija &amp; Braslis Bērziņš Edgars</t>
  </si>
  <si>
    <t>Ināra More &amp; Dmitrijs Gordējevs</t>
  </si>
  <si>
    <t>Santa Maļika &amp; Oskars Lipovskis</t>
  </si>
  <si>
    <t>Annele Lello &amp; OoleRits</t>
  </si>
  <si>
    <t>Laura Rudzīte &amp; Māris Ozoliņš</t>
  </si>
  <si>
    <t>Zariņa Ženija Marija &amp; Sīmanis Mārcis</t>
  </si>
  <si>
    <t>Ingeliina Kore &amp; Aivor Sillaots</t>
  </si>
  <si>
    <t>Ainārs Pēčs</t>
  </si>
  <si>
    <t>Dace Balaka</t>
  </si>
  <si>
    <t>World Cup Stage 7 - Double - Mix 2024.10.27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</si>
</sst>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"/>
      <charset val="186"/>
    </font>
    <font>
      <sz val="10"/>
      <name val="Arial"/>
      <family val="2"/>
      <charset val="186"/>
    </font>
    <font>
      <b/>
      <i/>
      <sz val="2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Arial"/>
      <family val="2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  <charset val="204"/>
    </font>
    <font>
      <b/>
      <sz val="9"/>
      <name val="Arial"/>
      <family val="2"/>
    </font>
    <font>
      <b/>
      <sz val="9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186"/>
    </font>
    <font>
      <sz val="8"/>
      <name val="Arial"/>
      <family val="2"/>
      <charset val="186"/>
    </font>
    <font>
      <sz val="8"/>
      <name val="Arial"/>
      <family val="2"/>
    </font>
    <font>
      <sz val="10"/>
      <color indexed="9"/>
      <name val="Arial"/>
      <family val="2"/>
    </font>
    <font>
      <sz val="10"/>
      <color indexed="9"/>
      <name val="Arial"/>
      <family val="2"/>
      <charset val="186"/>
    </font>
    <font>
      <sz val="8"/>
      <color indexed="8"/>
      <name val="Arial"/>
      <family val="2"/>
      <charset val="186"/>
    </font>
    <font>
      <b/>
      <sz val="9"/>
      <color indexed="14"/>
      <name val="Arial"/>
      <family val="2"/>
      <charset val="186"/>
    </font>
    <font>
      <sz val="9"/>
      <name val="Arial"/>
      <family val="2"/>
      <charset val="186"/>
    </font>
    <font>
      <sz val="8"/>
      <name val="Arial"/>
      <charset val="186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4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/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4" fillId="0" borderId="0"/>
  </cellStyleXfs>
  <cellXfs count="143">
    <xf numFmtId="0" fontId="0" fillId="0" borderId="0" xfId="0"/>
    <xf numFmtId="0" fontId="4" fillId="0" borderId="0" xfId="0" applyFont="1"/>
    <xf numFmtId="0" fontId="4" fillId="2" borderId="0" xfId="0" applyFont="1" applyFill="1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8" fillId="2" borderId="0" xfId="0" applyFont="1" applyFill="1" applyAlignment="1" applyProtection="1">
      <alignment horizontal="center" vertical="center"/>
      <protection hidden="1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15" fillId="2" borderId="4" xfId="0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0" fontId="16" fillId="2" borderId="6" xfId="0" applyFont="1" applyFill="1" applyBorder="1" applyAlignment="1" applyProtection="1">
      <alignment horizontal="center" vertical="center"/>
      <protection hidden="1"/>
    </xf>
    <xf numFmtId="0" fontId="3" fillId="2" borderId="7" xfId="0" applyFont="1" applyFill="1" applyBorder="1" applyAlignment="1" applyProtection="1">
      <alignment horizontal="center" vertical="center"/>
      <protection hidden="1"/>
    </xf>
    <xf numFmtId="0" fontId="17" fillId="2" borderId="0" xfId="0" applyFont="1" applyFill="1" applyAlignment="1" applyProtection="1">
      <alignment horizontal="center" vertical="center"/>
      <protection hidden="1"/>
    </xf>
    <xf numFmtId="0" fontId="18" fillId="2" borderId="0" xfId="0" applyFont="1" applyFill="1" applyAlignment="1" applyProtection="1">
      <alignment horizontal="center" vertical="center"/>
      <protection hidden="1"/>
    </xf>
    <xf numFmtId="0" fontId="4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4" fillId="2" borderId="10" xfId="0" applyNumberFormat="1" applyFont="1" applyFill="1" applyBorder="1" applyAlignment="1">
      <alignment horizontal="center" vertical="center" wrapText="1"/>
    </xf>
    <xf numFmtId="0" fontId="16" fillId="2" borderId="11" xfId="0" applyFont="1" applyFill="1" applyBorder="1" applyAlignment="1" applyProtection="1">
      <alignment horizontal="center" vertical="center"/>
      <protection hidden="1"/>
    </xf>
    <xf numFmtId="0" fontId="16" fillId="2" borderId="9" xfId="0" applyFont="1" applyFill="1" applyBorder="1" applyAlignment="1" applyProtection="1">
      <alignment horizontal="center" vertical="center"/>
      <protection hidden="1"/>
    </xf>
    <xf numFmtId="0" fontId="3" fillId="2" borderId="10" xfId="0" applyFont="1" applyFill="1" applyBorder="1" applyAlignment="1" applyProtection="1">
      <alignment horizontal="center" vertical="center"/>
      <protection hidden="1"/>
    </xf>
    <xf numFmtId="0" fontId="3" fillId="2" borderId="12" xfId="0" applyFont="1" applyFill="1" applyBorder="1" applyAlignment="1" applyProtection="1">
      <alignment horizontal="center" vertical="center"/>
      <protection hidden="1"/>
    </xf>
    <xf numFmtId="0" fontId="0" fillId="2" borderId="9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3" fillId="2" borderId="13" xfId="0" applyFont="1" applyFill="1" applyBorder="1" applyAlignment="1">
      <alignment horizontal="left" vertical="center"/>
    </xf>
    <xf numFmtId="1" fontId="4" fillId="2" borderId="13" xfId="0" applyNumberFormat="1" applyFont="1" applyFill="1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1" fontId="4" fillId="2" borderId="0" xfId="0" applyNumberFormat="1" applyFont="1" applyFill="1" applyAlignment="1">
      <alignment horizontal="center" vertical="center" wrapText="1"/>
    </xf>
    <xf numFmtId="1" fontId="1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14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left" vertical="center"/>
    </xf>
    <xf numFmtId="0" fontId="20" fillId="2" borderId="0" xfId="0" applyFont="1" applyFill="1" applyAlignment="1" applyProtection="1">
      <alignment horizontal="center" vertical="center"/>
      <protection hidden="1"/>
    </xf>
    <xf numFmtId="0" fontId="8" fillId="2" borderId="0" xfId="0" applyFont="1" applyFill="1" applyAlignment="1">
      <alignment horizontal="center"/>
    </xf>
    <xf numFmtId="1" fontId="8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/>
    <xf numFmtId="0" fontId="5" fillId="2" borderId="0" xfId="0" applyFont="1" applyFill="1" applyAlignment="1">
      <alignment horizontal="left"/>
    </xf>
    <xf numFmtId="0" fontId="16" fillId="2" borderId="17" xfId="0" applyFont="1" applyFill="1" applyBorder="1" applyAlignment="1" applyProtection="1">
      <alignment horizontal="center" vertical="center"/>
      <protection hidden="1"/>
    </xf>
    <xf numFmtId="1" fontId="4" fillId="2" borderId="5" xfId="0" applyNumberFormat="1" applyFont="1" applyFill="1" applyBorder="1" applyAlignment="1">
      <alignment horizontal="center" vertical="center" wrapText="1"/>
    </xf>
    <xf numFmtId="1" fontId="4" fillId="2" borderId="1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>
      <alignment horizontal="center"/>
    </xf>
    <xf numFmtId="0" fontId="3" fillId="2" borderId="19" xfId="0" applyFont="1" applyFill="1" applyBorder="1" applyAlignment="1" applyProtection="1">
      <alignment horizontal="center" vertical="center"/>
      <protection hidden="1"/>
    </xf>
    <xf numFmtId="0" fontId="3" fillId="2" borderId="20" xfId="0" applyFont="1" applyFill="1" applyBorder="1" applyAlignment="1" applyProtection="1">
      <alignment horizontal="center" vertical="center"/>
      <protection hidden="1"/>
    </xf>
    <xf numFmtId="0" fontId="12" fillId="2" borderId="2" xfId="0" applyFont="1" applyFill="1" applyBorder="1" applyAlignment="1">
      <alignment horizontal="left" vertical="center"/>
    </xf>
    <xf numFmtId="1" fontId="14" fillId="2" borderId="5" xfId="0" applyNumberFormat="1" applyFont="1" applyFill="1" applyBorder="1" applyAlignment="1">
      <alignment horizontal="center" vertical="center" wrapText="1"/>
    </xf>
    <xf numFmtId="0" fontId="16" fillId="2" borderId="21" xfId="0" applyFont="1" applyFill="1" applyBorder="1" applyAlignment="1" applyProtection="1">
      <alignment horizontal="center" vertical="center"/>
      <protection hidden="1"/>
    </xf>
    <xf numFmtId="0" fontId="16" fillId="2" borderId="22" xfId="0" applyFont="1" applyFill="1" applyBorder="1" applyAlignment="1" applyProtection="1">
      <alignment horizontal="center" vertical="center"/>
      <protection hidden="1"/>
    </xf>
    <xf numFmtId="0" fontId="16" fillId="2" borderId="23" xfId="0" applyFont="1" applyFill="1" applyBorder="1" applyAlignment="1" applyProtection="1">
      <alignment horizontal="center" vertical="center"/>
      <protection hidden="1"/>
    </xf>
    <xf numFmtId="0" fontId="8" fillId="4" borderId="24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/>
    </xf>
    <xf numFmtId="0" fontId="11" fillId="4" borderId="26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11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12" fillId="2" borderId="31" xfId="0" applyFont="1" applyFill="1" applyBorder="1" applyAlignment="1">
      <alignment horizontal="left" vertical="center"/>
    </xf>
    <xf numFmtId="1" fontId="14" fillId="2" borderId="13" xfId="0" applyNumberFormat="1" applyFont="1" applyFill="1" applyBorder="1" applyAlignment="1">
      <alignment horizontal="center" vertical="center" wrapText="1"/>
    </xf>
    <xf numFmtId="1" fontId="4" fillId="2" borderId="33" xfId="0" applyNumberFormat="1" applyFont="1" applyFill="1" applyBorder="1" applyAlignment="1">
      <alignment horizontal="center" vertical="center" wrapText="1"/>
    </xf>
    <xf numFmtId="0" fontId="16" fillId="2" borderId="30" xfId="0" applyFont="1" applyFill="1" applyBorder="1" applyAlignment="1" applyProtection="1">
      <alignment horizontal="center" vertical="center"/>
      <protection hidden="1"/>
    </xf>
    <xf numFmtId="0" fontId="3" fillId="2" borderId="33" xfId="0" applyFont="1" applyFill="1" applyBorder="1" applyAlignment="1" applyProtection="1">
      <alignment horizontal="center" vertical="center"/>
      <protection hidden="1"/>
    </xf>
    <xf numFmtId="0" fontId="16" fillId="2" borderId="34" xfId="0" applyFont="1" applyFill="1" applyBorder="1" applyAlignment="1" applyProtection="1">
      <alignment horizontal="center" vertical="center"/>
      <protection hidden="1"/>
    </xf>
    <xf numFmtId="0" fontId="3" fillId="2" borderId="35" xfId="0" applyFont="1" applyFill="1" applyBorder="1" applyAlignment="1" applyProtection="1">
      <alignment horizontal="center" vertical="center"/>
      <protection hidden="1"/>
    </xf>
    <xf numFmtId="0" fontId="16" fillId="2" borderId="36" xfId="0" applyFont="1" applyFill="1" applyBorder="1" applyAlignment="1" applyProtection="1">
      <alignment horizontal="center" vertical="center"/>
      <protection hidden="1"/>
    </xf>
    <xf numFmtId="0" fontId="3" fillId="2" borderId="37" xfId="0" applyFont="1" applyFill="1" applyBorder="1" applyAlignment="1" applyProtection="1">
      <alignment horizontal="center" vertical="center"/>
      <protection hidden="1"/>
    </xf>
    <xf numFmtId="0" fontId="4" fillId="2" borderId="32" xfId="0" applyFont="1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3" fillId="2" borderId="38" xfId="0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 vertical="center"/>
    </xf>
    <xf numFmtId="0" fontId="15" fillId="2" borderId="32" xfId="0" applyFont="1" applyFill="1" applyBorder="1" applyAlignment="1">
      <alignment horizontal="center" vertical="center"/>
    </xf>
    <xf numFmtId="1" fontId="3" fillId="3" borderId="39" xfId="0" applyNumberFormat="1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1" fontId="14" fillId="2" borderId="41" xfId="0" applyNumberFormat="1" applyFont="1" applyFill="1" applyBorder="1" applyAlignment="1">
      <alignment horizontal="center" vertical="center" wrapText="1"/>
    </xf>
    <xf numFmtId="1" fontId="14" fillId="2" borderId="4" xfId="0" applyNumberFormat="1" applyFont="1" applyFill="1" applyBorder="1" applyAlignment="1">
      <alignment horizontal="center" vertical="center" wrapText="1"/>
    </xf>
    <xf numFmtId="1" fontId="14" fillId="2" borderId="40" xfId="0" applyNumberFormat="1" applyFont="1" applyFill="1" applyBorder="1" applyAlignment="1">
      <alignment horizontal="center" vertical="center" wrapText="1"/>
    </xf>
    <xf numFmtId="0" fontId="15" fillId="2" borderId="4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/>
    </xf>
    <xf numFmtId="1" fontId="8" fillId="2" borderId="40" xfId="0" applyNumberFormat="1" applyFont="1" applyFill="1" applyBorder="1" applyAlignment="1">
      <alignment horizontal="center"/>
    </xf>
    <xf numFmtId="1" fontId="14" fillId="2" borderId="0" xfId="0" applyNumberFormat="1" applyFont="1" applyFill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1" fontId="8" fillId="2" borderId="1" xfId="0" applyNumberFormat="1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0" fillId="2" borderId="9" xfId="0" applyFill="1" applyBorder="1"/>
    <xf numFmtId="0" fontId="0" fillId="2" borderId="1" xfId="0" applyFill="1" applyBorder="1"/>
    <xf numFmtId="0" fontId="4" fillId="2" borderId="1" xfId="0" applyFont="1" applyFill="1" applyBorder="1"/>
    <xf numFmtId="0" fontId="4" fillId="2" borderId="16" xfId="0" applyFont="1" applyFill="1" applyBorder="1"/>
    <xf numFmtId="0" fontId="4" fillId="2" borderId="28" xfId="0" applyFont="1" applyFill="1" applyBorder="1"/>
    <xf numFmtId="0" fontId="2" fillId="2" borderId="0" xfId="1" applyFont="1" applyFill="1"/>
    <xf numFmtId="0" fontId="7" fillId="2" borderId="43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right"/>
    </xf>
    <xf numFmtId="0" fontId="3" fillId="4" borderId="2" xfId="0" applyFont="1" applyFill="1" applyBorder="1" applyAlignment="1">
      <alignment horizontal="right"/>
    </xf>
    <xf numFmtId="0" fontId="3" fillId="4" borderId="15" xfId="0" applyFont="1" applyFill="1" applyBorder="1" applyAlignment="1">
      <alignment horizontal="center"/>
    </xf>
    <xf numFmtId="0" fontId="3" fillId="4" borderId="39" xfId="0" applyFont="1" applyFill="1" applyBorder="1" applyAlignment="1">
      <alignment horizontal="center"/>
    </xf>
    <xf numFmtId="0" fontId="2" fillId="2" borderId="0" xfId="1" applyFont="1" applyFill="1" applyAlignment="1">
      <alignment horizontal="center"/>
    </xf>
    <xf numFmtId="1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8" fillId="4" borderId="26" xfId="0" applyFont="1" applyFill="1" applyBorder="1" applyAlignment="1" applyProtection="1">
      <alignment horizontal="center" vertical="center"/>
      <protection hidden="1"/>
    </xf>
    <xf numFmtId="0" fontId="8" fillId="4" borderId="42" xfId="0" applyFont="1" applyFill="1" applyBorder="1" applyAlignment="1" applyProtection="1">
      <alignment horizontal="center" vertical="center"/>
      <protection hidden="1"/>
    </xf>
    <xf numFmtId="0" fontId="8" fillId="4" borderId="24" xfId="0" applyFont="1" applyFill="1" applyBorder="1" applyAlignment="1" applyProtection="1">
      <alignment horizontal="center" vertical="center"/>
      <protection hidden="1"/>
    </xf>
    <xf numFmtId="0" fontId="8" fillId="4" borderId="25" xfId="0" applyFont="1" applyFill="1" applyBorder="1" applyAlignment="1" applyProtection="1">
      <alignment horizontal="center" vertical="center"/>
      <protection hidden="1"/>
    </xf>
  </cellXfs>
  <cellStyles count="2">
    <cellStyle name="Parasts 2" xfId="1" xr:uid="{F4E90E73-FF04-4FFE-9940-3028B378AB7B}"/>
    <cellStyle name="Standard" xfId="0" builtinId="0"/>
  </cellStyles>
  <dxfs count="9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 patternType="solid">
          <fgColor indexed="46"/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241C1-39CD-4D5B-8B7F-0F97F4C5BF67}">
  <sheetPr codeName="Lapa2">
    <tabColor indexed="11"/>
  </sheetPr>
  <dimension ref="A1:AS78"/>
  <sheetViews>
    <sheetView tabSelected="1" zoomScale="83" zoomScaleNormal="83" workbookViewId="0">
      <selection activeCell="X2" sqref="X2"/>
    </sheetView>
  </sheetViews>
  <sheetFormatPr baseColWidth="10" defaultColWidth="8.88671875" defaultRowHeight="13.2" x14ac:dyDescent="0.25"/>
  <cols>
    <col min="1" max="1" width="3.77734375" customWidth="1"/>
    <col min="2" max="2" width="36.77734375" bestFit="1" customWidth="1"/>
    <col min="3" max="3" width="8.21875" bestFit="1" customWidth="1"/>
    <col min="4" max="6" width="3.77734375" customWidth="1"/>
    <col min="7" max="8" width="5.77734375" customWidth="1"/>
    <col min="9" max="22" width="3.44140625" customWidth="1"/>
    <col min="23" max="23" width="2.77734375" customWidth="1"/>
    <col min="24" max="24" width="2.5546875" customWidth="1"/>
    <col min="25" max="25" width="2.77734375" customWidth="1"/>
    <col min="26" max="32" width="4.77734375" customWidth="1"/>
    <col min="33" max="33" width="2.77734375" customWidth="1"/>
    <col min="34" max="40" width="4.77734375" customWidth="1"/>
    <col min="41" max="41" width="6.77734375" customWidth="1"/>
    <col min="42" max="43" width="7.44140625" customWidth="1"/>
    <col min="44" max="44" width="7.77734375" customWidth="1"/>
  </cols>
  <sheetData>
    <row r="1" spans="1:45" ht="27.45" customHeight="1" x14ac:dyDescent="0.4">
      <c r="A1" s="133" t="s">
        <v>56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27"/>
      <c r="W1" s="127"/>
      <c r="X1" s="127"/>
      <c r="Y1" s="127"/>
      <c r="Z1" s="127"/>
      <c r="AA1" s="127"/>
      <c r="AB1" s="59">
        <f>SUM(MAX(F5:F54)*2)</f>
        <v>14</v>
      </c>
      <c r="AC1" s="131" t="s">
        <v>14</v>
      </c>
      <c r="AD1" s="132"/>
      <c r="AE1" s="132"/>
      <c r="AF1" s="100">
        <f>SUM(AB1/100*65)</f>
        <v>9.1000000000000014</v>
      </c>
      <c r="AG1" s="129" t="s">
        <v>15</v>
      </c>
      <c r="AH1" s="130"/>
      <c r="AI1" s="101">
        <f>MAX(F5:F54)</f>
        <v>7</v>
      </c>
      <c r="AJ1" s="2"/>
      <c r="AK1" s="2"/>
      <c r="AL1" s="2"/>
      <c r="AM1" s="2"/>
      <c r="AN1" s="2"/>
      <c r="AO1" s="2"/>
      <c r="AP1" s="2"/>
      <c r="AQ1" s="2"/>
      <c r="AR1" s="2"/>
      <c r="AS1" s="1"/>
    </row>
    <row r="2" spans="1:45" ht="12.45" customHeight="1" x14ac:dyDescent="0.4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2"/>
      <c r="AC2" s="44"/>
      <c r="AD2" s="44"/>
      <c r="AE2" s="44"/>
      <c r="AF2" s="44"/>
      <c r="AG2" s="3"/>
      <c r="AH2" s="3"/>
      <c r="AI2" s="3"/>
      <c r="AJ2" s="2"/>
      <c r="AK2" s="2"/>
      <c r="AL2" s="2"/>
      <c r="AM2" s="2"/>
      <c r="AN2" s="2"/>
      <c r="AO2" s="2"/>
      <c r="AP2" s="2"/>
      <c r="AQ2" s="2"/>
      <c r="AR2" s="2"/>
      <c r="AS2" s="1"/>
    </row>
    <row r="3" spans="1:45" ht="15.6" x14ac:dyDescent="0.3">
      <c r="A3" s="134">
        <v>45592</v>
      </c>
      <c r="B3" s="135"/>
      <c r="C3" s="4"/>
      <c r="D3" s="4"/>
      <c r="E3" s="4"/>
      <c r="F3" s="4"/>
      <c r="G3" s="136"/>
      <c r="H3" s="136"/>
      <c r="I3" s="136"/>
      <c r="J3" s="137" t="s">
        <v>29</v>
      </c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5"/>
      <c r="X3" s="5"/>
      <c r="Y3" s="5"/>
      <c r="Z3" s="44"/>
      <c r="AA3" s="2"/>
      <c r="AB3" s="2"/>
      <c r="AC3" s="44"/>
      <c r="AD3" s="44"/>
      <c r="AE3" s="44"/>
      <c r="AF3" s="44"/>
      <c r="AG3" s="3"/>
      <c r="AH3" s="128" t="s">
        <v>0</v>
      </c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"/>
    </row>
    <row r="4" spans="1:45" ht="24" x14ac:dyDescent="0.25">
      <c r="A4" s="67" t="s">
        <v>1</v>
      </c>
      <c r="B4" s="68" t="s">
        <v>2</v>
      </c>
      <c r="C4" s="69" t="s">
        <v>30</v>
      </c>
      <c r="D4" s="70" t="s">
        <v>3</v>
      </c>
      <c r="E4" s="70" t="s">
        <v>4</v>
      </c>
      <c r="F4" s="70" t="s">
        <v>5</v>
      </c>
      <c r="G4" s="70" t="s">
        <v>6</v>
      </c>
      <c r="H4" s="71" t="s">
        <v>7</v>
      </c>
      <c r="I4" s="140">
        <v>1</v>
      </c>
      <c r="J4" s="141"/>
      <c r="K4" s="142">
        <v>2</v>
      </c>
      <c r="L4" s="139"/>
      <c r="M4" s="139">
        <v>3</v>
      </c>
      <c r="N4" s="139"/>
      <c r="O4" s="139">
        <v>4</v>
      </c>
      <c r="P4" s="139"/>
      <c r="Q4" s="139">
        <v>5</v>
      </c>
      <c r="R4" s="139"/>
      <c r="S4" s="139">
        <v>6</v>
      </c>
      <c r="T4" s="139"/>
      <c r="U4" s="139">
        <v>7</v>
      </c>
      <c r="V4" s="139"/>
      <c r="W4" s="6"/>
      <c r="X4" s="6"/>
      <c r="Y4" s="6"/>
      <c r="Z4" s="2"/>
      <c r="AA4" s="2"/>
      <c r="AB4" s="2"/>
      <c r="AC4" s="44"/>
      <c r="AD4" s="44"/>
      <c r="AE4" s="44"/>
      <c r="AF4" s="44"/>
      <c r="AG4" s="7"/>
      <c r="AH4" s="72">
        <v>1</v>
      </c>
      <c r="AI4" s="72">
        <v>2</v>
      </c>
      <c r="AJ4" s="72">
        <v>3</v>
      </c>
      <c r="AK4" s="72">
        <v>4</v>
      </c>
      <c r="AL4" s="72">
        <v>5</v>
      </c>
      <c r="AM4" s="72">
        <v>6</v>
      </c>
      <c r="AN4" s="72">
        <v>7</v>
      </c>
      <c r="AO4" s="72" t="s">
        <v>8</v>
      </c>
      <c r="AP4" s="73" t="s">
        <v>9</v>
      </c>
      <c r="AQ4" s="73" t="s">
        <v>10</v>
      </c>
      <c r="AR4" s="74" t="s">
        <v>11</v>
      </c>
      <c r="AS4" s="1"/>
    </row>
    <row r="5" spans="1:45" ht="13.8" x14ac:dyDescent="0.25">
      <c r="A5" s="8">
        <v>1</v>
      </c>
      <c r="B5" s="9" t="s">
        <v>31</v>
      </c>
      <c r="C5" s="10" t="s">
        <v>26</v>
      </c>
      <c r="D5" s="103">
        <v>10</v>
      </c>
      <c r="E5" s="11">
        <v>8</v>
      </c>
      <c r="F5" s="12">
        <v>7</v>
      </c>
      <c r="G5" s="56">
        <f t="shared" ref="G5:G36" si="0">AO5</f>
        <v>57</v>
      </c>
      <c r="H5" s="57">
        <f t="shared" ref="H5:H36" si="1">AR5</f>
        <v>41</v>
      </c>
      <c r="I5" s="55">
        <v>2</v>
      </c>
      <c r="J5" s="58">
        <v>2</v>
      </c>
      <c r="K5" s="65">
        <v>31</v>
      </c>
      <c r="L5" s="58">
        <v>2</v>
      </c>
      <c r="M5" s="13">
        <v>7</v>
      </c>
      <c r="N5" s="61">
        <v>1</v>
      </c>
      <c r="O5" s="66">
        <v>12</v>
      </c>
      <c r="P5" s="61">
        <v>2</v>
      </c>
      <c r="Q5" s="13">
        <v>17</v>
      </c>
      <c r="R5" s="61">
        <v>0</v>
      </c>
      <c r="S5" s="13">
        <v>23</v>
      </c>
      <c r="T5" s="61">
        <v>1</v>
      </c>
      <c r="U5" s="13">
        <v>13</v>
      </c>
      <c r="V5" s="14">
        <v>0</v>
      </c>
      <c r="W5" s="15"/>
      <c r="X5" s="16">
        <f t="shared" ref="X5:X36" si="2">SUM(J5+L5+N5+P5+R5+T5+V5)</f>
        <v>8</v>
      </c>
      <c r="Y5" s="15"/>
      <c r="Z5" s="3"/>
      <c r="AA5" s="3"/>
      <c r="AB5" s="3"/>
      <c r="AC5" s="3"/>
      <c r="AD5" s="3"/>
      <c r="AE5" s="3"/>
      <c r="AF5" s="3"/>
      <c r="AG5" s="3"/>
      <c r="AH5" s="76">
        <f t="shared" ref="AH5:AH36" si="3">IF(I5=99,0,(LOOKUP($I5,$A$5:$A$56,$E$5:$E$56)))</f>
        <v>9</v>
      </c>
      <c r="AI5" s="77">
        <f t="shared" ref="AI5:AI36" si="4">IF(K5=99,0,(LOOKUP($K5,$A$5:$A$56,$E$5:$E$56)))</f>
        <v>5</v>
      </c>
      <c r="AJ5" s="77">
        <f t="shared" ref="AJ5:AJ36" si="5">IF(M5=99,0,(LOOKUP($M5,$A$5:$A$56,$E$5:$E$56)))</f>
        <v>11</v>
      </c>
      <c r="AK5" s="18">
        <f t="shared" ref="AK5:AK36" si="6">IF(O5=99,0,(LOOKUP($O5,$A$5:$A$56,$E$5:$E$56)))</f>
        <v>5</v>
      </c>
      <c r="AL5" s="77">
        <f t="shared" ref="AL5:AL36" si="7">IF(Q5=99,0,(LOOKUP($Q5,$A$5:$A$56,$E$5:$E$56)))</f>
        <v>8</v>
      </c>
      <c r="AM5" s="77">
        <f t="shared" ref="AM5:AM36" si="8">IF(S5=99,0,(LOOKUP($S5,$A$5:$A$56,$E$5:$E$56)))</f>
        <v>9</v>
      </c>
      <c r="AN5" s="77">
        <f t="shared" ref="AN5:AN36" si="9">IF(U5=99,0,(LOOKUP($U5,$A$5:$A$56,$E$5:$E$56)))</f>
        <v>10</v>
      </c>
      <c r="AO5" s="19">
        <f t="shared" ref="AO5:AO36" si="10">SUM(AH5,AI5,AJ5,AK5,AL5,AN5,AM5)</f>
        <v>57</v>
      </c>
      <c r="AP5" s="17">
        <f t="shared" ref="AP5:AP36" si="11">IF($AI$1&gt;8,(IF($AI$1=9,MIN(AH5:AN5),IF($AI$1=10,MIN(AH5:AN5),IF($AI$1=11,MIN(AH5:AN5),IF($AI$1=12,MIN(AH5:AN5),IF($AI$1=13,MIN(AH5:AN5))))))),(IF($AI$1=4,MIN(AH5:AK5),IF($AI$1=5,MIN(AH5:AL5),IF($AI$1=6,MIN(AH5:AM5),IF($AI$1=7,MIN(AH5:AN5),IF($AI$1=8,MIN(AH5:AN5))))))))</f>
        <v>5</v>
      </c>
      <c r="AQ5" s="17">
        <f t="shared" ref="AQ5:AQ36" si="12">IF($AI$1&gt;8,(IF($AI$1=9,MAX(AH5:AN5),IF($AI$1=10,MAX(AH5:AN5),IF($AI$1=11,MAX(AH5:AN5),IF($AI$1=12,MAX(AH5:AN5),IF($AI$1=13,MAX(AH5:AN5))))))),(IF($AI$1=4,MAX(AH5:AK5),IF($AI$1=5,MAX(AH5:AL5),IF($AI$1=6,MAX(AH5:AM5),IF($AI$1=7,MAX(AH5:AN5),IF($AI$1=8,MAX(AH5:AN5))))))))</f>
        <v>11</v>
      </c>
      <c r="AR5" s="20">
        <f t="shared" ref="AR5:AR36" si="13">SUM($AO5-$AP5-AQ5)</f>
        <v>41</v>
      </c>
      <c r="AS5" s="1"/>
    </row>
    <row r="6" spans="1:45" ht="13.8" x14ac:dyDescent="0.25">
      <c r="A6" s="21">
        <v>2</v>
      </c>
      <c r="B6" s="62" t="s">
        <v>16</v>
      </c>
      <c r="C6" s="10" t="s">
        <v>26</v>
      </c>
      <c r="D6" s="102">
        <v>7</v>
      </c>
      <c r="E6" s="98">
        <v>9</v>
      </c>
      <c r="F6" s="25">
        <v>7</v>
      </c>
      <c r="G6" s="23">
        <f t="shared" si="0"/>
        <v>48</v>
      </c>
      <c r="H6" s="26">
        <f t="shared" si="1"/>
        <v>37</v>
      </c>
      <c r="I6" s="28">
        <v>1</v>
      </c>
      <c r="J6" s="29">
        <v>0</v>
      </c>
      <c r="K6" s="27">
        <v>99</v>
      </c>
      <c r="L6" s="60">
        <v>2</v>
      </c>
      <c r="M6" s="64">
        <v>31</v>
      </c>
      <c r="N6" s="30">
        <v>2</v>
      </c>
      <c r="O6" s="27">
        <v>3</v>
      </c>
      <c r="P6" s="30">
        <v>1</v>
      </c>
      <c r="Q6" s="64">
        <v>26</v>
      </c>
      <c r="R6" s="30">
        <v>2</v>
      </c>
      <c r="S6" s="64">
        <v>7</v>
      </c>
      <c r="T6" s="30">
        <v>0</v>
      </c>
      <c r="U6" s="64">
        <v>20</v>
      </c>
      <c r="V6" s="60">
        <v>2</v>
      </c>
      <c r="W6" s="15"/>
      <c r="X6" s="16">
        <f t="shared" si="2"/>
        <v>9</v>
      </c>
      <c r="Y6" s="15"/>
      <c r="Z6" s="3"/>
      <c r="AA6" s="3"/>
      <c r="AB6" s="3"/>
      <c r="AC6" s="3"/>
      <c r="AD6" s="3"/>
      <c r="AE6" s="3"/>
      <c r="AF6" s="3"/>
      <c r="AG6" s="3"/>
      <c r="AH6" s="31">
        <f t="shared" si="3"/>
        <v>8</v>
      </c>
      <c r="AI6" s="32">
        <f t="shared" si="4"/>
        <v>0</v>
      </c>
      <c r="AJ6" s="32">
        <f t="shared" si="5"/>
        <v>5</v>
      </c>
      <c r="AK6" s="78">
        <f t="shared" si="6"/>
        <v>10</v>
      </c>
      <c r="AL6" s="32">
        <f t="shared" si="7"/>
        <v>7</v>
      </c>
      <c r="AM6" s="32">
        <f t="shared" si="8"/>
        <v>11</v>
      </c>
      <c r="AN6" s="32">
        <f t="shared" si="9"/>
        <v>7</v>
      </c>
      <c r="AO6" s="79">
        <f t="shared" si="10"/>
        <v>48</v>
      </c>
      <c r="AP6" s="75">
        <f t="shared" si="11"/>
        <v>0</v>
      </c>
      <c r="AQ6" s="75">
        <f t="shared" si="12"/>
        <v>11</v>
      </c>
      <c r="AR6" s="20">
        <f t="shared" si="13"/>
        <v>37</v>
      </c>
      <c r="AS6" s="1"/>
    </row>
    <row r="7" spans="1:45" ht="13.8" x14ac:dyDescent="0.25">
      <c r="A7" s="21">
        <v>3</v>
      </c>
      <c r="B7" s="62" t="s">
        <v>17</v>
      </c>
      <c r="C7" s="10" t="s">
        <v>27</v>
      </c>
      <c r="D7" s="104">
        <v>4</v>
      </c>
      <c r="E7" s="105">
        <v>10</v>
      </c>
      <c r="F7" s="25">
        <v>7</v>
      </c>
      <c r="G7" s="23">
        <f t="shared" si="0"/>
        <v>57</v>
      </c>
      <c r="H7" s="26">
        <f t="shared" si="1"/>
        <v>41</v>
      </c>
      <c r="I7" s="28">
        <v>4</v>
      </c>
      <c r="J7" s="29">
        <v>2</v>
      </c>
      <c r="K7" s="27">
        <v>28</v>
      </c>
      <c r="L7" s="60">
        <v>1</v>
      </c>
      <c r="M7" s="64">
        <v>14</v>
      </c>
      <c r="N7" s="30">
        <v>1</v>
      </c>
      <c r="O7" s="27">
        <v>2</v>
      </c>
      <c r="P7" s="30">
        <v>1</v>
      </c>
      <c r="Q7" s="64">
        <v>5</v>
      </c>
      <c r="R7" s="30">
        <v>1</v>
      </c>
      <c r="S7" s="64">
        <v>8</v>
      </c>
      <c r="T7" s="30">
        <v>2</v>
      </c>
      <c r="U7" s="64">
        <v>17</v>
      </c>
      <c r="V7" s="60">
        <v>2</v>
      </c>
      <c r="W7" s="15"/>
      <c r="X7" s="16">
        <f t="shared" si="2"/>
        <v>10</v>
      </c>
      <c r="Y7" s="15"/>
      <c r="Z7" s="3"/>
      <c r="AA7" s="3"/>
      <c r="AB7" s="3"/>
      <c r="AC7" s="3"/>
      <c r="AD7" s="3"/>
      <c r="AE7" s="3"/>
      <c r="AF7" s="3"/>
      <c r="AG7" s="3"/>
      <c r="AH7" s="31">
        <f t="shared" si="3"/>
        <v>9</v>
      </c>
      <c r="AI7" s="32">
        <f t="shared" si="4"/>
        <v>8</v>
      </c>
      <c r="AJ7" s="32">
        <f t="shared" si="5"/>
        <v>7</v>
      </c>
      <c r="AK7" s="78">
        <f t="shared" si="6"/>
        <v>9</v>
      </c>
      <c r="AL7" s="32">
        <f t="shared" si="7"/>
        <v>10</v>
      </c>
      <c r="AM7" s="32">
        <f t="shared" si="8"/>
        <v>6</v>
      </c>
      <c r="AN7" s="32">
        <f t="shared" si="9"/>
        <v>8</v>
      </c>
      <c r="AO7" s="79">
        <f t="shared" si="10"/>
        <v>57</v>
      </c>
      <c r="AP7" s="75">
        <f t="shared" si="11"/>
        <v>6</v>
      </c>
      <c r="AQ7" s="75">
        <f t="shared" si="12"/>
        <v>10</v>
      </c>
      <c r="AR7" s="20">
        <f t="shared" si="13"/>
        <v>41</v>
      </c>
      <c r="AS7" s="1"/>
    </row>
    <row r="8" spans="1:45" ht="13.8" x14ac:dyDescent="0.25">
      <c r="A8" s="21">
        <v>4</v>
      </c>
      <c r="B8" s="62" t="s">
        <v>35</v>
      </c>
      <c r="C8" s="10" t="s">
        <v>27</v>
      </c>
      <c r="D8" s="24">
        <v>9</v>
      </c>
      <c r="E8" s="106">
        <v>9</v>
      </c>
      <c r="F8" s="25">
        <v>7</v>
      </c>
      <c r="G8" s="23">
        <f t="shared" si="0"/>
        <v>44</v>
      </c>
      <c r="H8" s="26">
        <f t="shared" si="1"/>
        <v>33</v>
      </c>
      <c r="I8" s="28">
        <v>3</v>
      </c>
      <c r="J8" s="29">
        <v>0</v>
      </c>
      <c r="K8" s="27">
        <v>27</v>
      </c>
      <c r="L8" s="60">
        <v>1</v>
      </c>
      <c r="M8" s="64">
        <v>13</v>
      </c>
      <c r="N8" s="30">
        <v>0</v>
      </c>
      <c r="O8" s="27">
        <v>16</v>
      </c>
      <c r="P8" s="30">
        <v>2</v>
      </c>
      <c r="Q8" s="64">
        <v>25</v>
      </c>
      <c r="R8" s="30">
        <v>2</v>
      </c>
      <c r="S8" s="64">
        <v>26</v>
      </c>
      <c r="T8" s="30">
        <v>2</v>
      </c>
      <c r="U8" s="64">
        <v>11</v>
      </c>
      <c r="V8" s="60">
        <v>2</v>
      </c>
      <c r="W8" s="15"/>
      <c r="X8" s="16">
        <f t="shared" si="2"/>
        <v>9</v>
      </c>
      <c r="Y8" s="15"/>
      <c r="Z8" s="3"/>
      <c r="AA8" s="3"/>
      <c r="AB8" s="3"/>
      <c r="AC8" s="3"/>
      <c r="AD8" s="3"/>
      <c r="AE8" s="3"/>
      <c r="AF8" s="3"/>
      <c r="AG8" s="3"/>
      <c r="AH8" s="31">
        <f t="shared" si="3"/>
        <v>10</v>
      </c>
      <c r="AI8" s="32">
        <f t="shared" si="4"/>
        <v>6</v>
      </c>
      <c r="AJ8" s="32">
        <f t="shared" si="5"/>
        <v>10</v>
      </c>
      <c r="AK8" s="78">
        <f t="shared" si="6"/>
        <v>1</v>
      </c>
      <c r="AL8" s="32">
        <f t="shared" si="7"/>
        <v>3</v>
      </c>
      <c r="AM8" s="32">
        <f t="shared" si="8"/>
        <v>7</v>
      </c>
      <c r="AN8" s="32">
        <f t="shared" si="9"/>
        <v>7</v>
      </c>
      <c r="AO8" s="79">
        <f t="shared" si="10"/>
        <v>44</v>
      </c>
      <c r="AP8" s="75">
        <f t="shared" si="11"/>
        <v>1</v>
      </c>
      <c r="AQ8" s="75">
        <f t="shared" si="12"/>
        <v>10</v>
      </c>
      <c r="AR8" s="20">
        <f t="shared" si="13"/>
        <v>33</v>
      </c>
      <c r="AS8" s="1"/>
    </row>
    <row r="9" spans="1:45" ht="13.8" x14ac:dyDescent="0.25">
      <c r="A9" s="21">
        <v>5</v>
      </c>
      <c r="B9" s="62" t="s">
        <v>36</v>
      </c>
      <c r="C9" s="10" t="s">
        <v>37</v>
      </c>
      <c r="D9" s="102">
        <v>5</v>
      </c>
      <c r="E9" s="98">
        <v>10</v>
      </c>
      <c r="F9" s="25">
        <v>7</v>
      </c>
      <c r="G9" s="23">
        <f t="shared" si="0"/>
        <v>49</v>
      </c>
      <c r="H9" s="26">
        <f t="shared" si="1"/>
        <v>39</v>
      </c>
      <c r="I9" s="28">
        <v>6</v>
      </c>
      <c r="J9" s="29">
        <v>1</v>
      </c>
      <c r="K9" s="27">
        <v>30</v>
      </c>
      <c r="L9" s="60">
        <v>2</v>
      </c>
      <c r="M9" s="64">
        <v>10</v>
      </c>
      <c r="N9" s="30">
        <v>0</v>
      </c>
      <c r="O9" s="27">
        <v>99</v>
      </c>
      <c r="P9" s="30">
        <v>2</v>
      </c>
      <c r="Q9" s="64">
        <v>3</v>
      </c>
      <c r="R9" s="30">
        <v>1</v>
      </c>
      <c r="S9" s="64">
        <v>28</v>
      </c>
      <c r="T9" s="30">
        <v>2</v>
      </c>
      <c r="U9" s="64">
        <v>19</v>
      </c>
      <c r="V9" s="60">
        <v>2</v>
      </c>
      <c r="W9" s="15"/>
      <c r="X9" s="16">
        <f t="shared" si="2"/>
        <v>10</v>
      </c>
      <c r="Y9" s="15"/>
      <c r="Z9" s="3"/>
      <c r="AA9" s="3"/>
      <c r="AB9" s="3"/>
      <c r="AC9" s="3"/>
      <c r="AD9" s="3"/>
      <c r="AE9" s="3"/>
      <c r="AF9" s="3"/>
      <c r="AG9" s="3"/>
      <c r="AH9" s="31">
        <f t="shared" si="3"/>
        <v>5</v>
      </c>
      <c r="AI9" s="32">
        <f t="shared" si="4"/>
        <v>6</v>
      </c>
      <c r="AJ9" s="32">
        <f t="shared" si="5"/>
        <v>10</v>
      </c>
      <c r="AK9" s="78">
        <f t="shared" si="6"/>
        <v>0</v>
      </c>
      <c r="AL9" s="32">
        <f t="shared" si="7"/>
        <v>10</v>
      </c>
      <c r="AM9" s="32">
        <f t="shared" si="8"/>
        <v>8</v>
      </c>
      <c r="AN9" s="32">
        <f t="shared" si="9"/>
        <v>10</v>
      </c>
      <c r="AO9" s="79">
        <f t="shared" si="10"/>
        <v>49</v>
      </c>
      <c r="AP9" s="75">
        <f t="shared" si="11"/>
        <v>0</v>
      </c>
      <c r="AQ9" s="75">
        <f t="shared" si="12"/>
        <v>10</v>
      </c>
      <c r="AR9" s="20">
        <f t="shared" si="13"/>
        <v>39</v>
      </c>
      <c r="AS9" s="1"/>
    </row>
    <row r="10" spans="1:45" ht="13.8" x14ac:dyDescent="0.25">
      <c r="A10" s="21">
        <v>6</v>
      </c>
      <c r="B10" s="62" t="s">
        <v>38</v>
      </c>
      <c r="C10" s="10" t="s">
        <v>27</v>
      </c>
      <c r="D10" s="104">
        <v>30</v>
      </c>
      <c r="E10" s="98">
        <v>5</v>
      </c>
      <c r="F10" s="25">
        <v>7</v>
      </c>
      <c r="G10" s="23">
        <f t="shared" si="0"/>
        <v>31</v>
      </c>
      <c r="H10" s="26">
        <f t="shared" si="1"/>
        <v>21</v>
      </c>
      <c r="I10" s="28">
        <v>5</v>
      </c>
      <c r="J10" s="29">
        <v>1</v>
      </c>
      <c r="K10" s="27">
        <v>29</v>
      </c>
      <c r="L10" s="60">
        <v>0</v>
      </c>
      <c r="M10" s="64">
        <v>99</v>
      </c>
      <c r="N10" s="30">
        <v>0</v>
      </c>
      <c r="O10" s="27">
        <v>8</v>
      </c>
      <c r="P10" s="30">
        <v>0</v>
      </c>
      <c r="Q10" s="64">
        <v>16</v>
      </c>
      <c r="R10" s="30">
        <v>1</v>
      </c>
      <c r="S10" s="64">
        <v>25</v>
      </c>
      <c r="T10" s="30">
        <v>2</v>
      </c>
      <c r="U10" s="64">
        <v>9</v>
      </c>
      <c r="V10" s="60">
        <v>1</v>
      </c>
      <c r="W10" s="15"/>
      <c r="X10" s="16">
        <f t="shared" si="2"/>
        <v>5</v>
      </c>
      <c r="Y10" s="15"/>
      <c r="Z10" s="3"/>
      <c r="AA10" s="3"/>
      <c r="AB10" s="3"/>
      <c r="AC10" s="3"/>
      <c r="AD10" s="3"/>
      <c r="AE10" s="3"/>
      <c r="AF10" s="3"/>
      <c r="AG10" s="3"/>
      <c r="AH10" s="31">
        <f t="shared" si="3"/>
        <v>10</v>
      </c>
      <c r="AI10" s="32">
        <f t="shared" si="4"/>
        <v>6</v>
      </c>
      <c r="AJ10" s="32">
        <f t="shared" si="5"/>
        <v>0</v>
      </c>
      <c r="AK10" s="78">
        <f t="shared" si="6"/>
        <v>6</v>
      </c>
      <c r="AL10" s="32">
        <f t="shared" si="7"/>
        <v>1</v>
      </c>
      <c r="AM10" s="32">
        <f t="shared" si="8"/>
        <v>3</v>
      </c>
      <c r="AN10" s="32">
        <f t="shared" si="9"/>
        <v>5</v>
      </c>
      <c r="AO10" s="79">
        <f t="shared" si="10"/>
        <v>31</v>
      </c>
      <c r="AP10" s="75">
        <f t="shared" si="11"/>
        <v>0</v>
      </c>
      <c r="AQ10" s="75">
        <f t="shared" si="12"/>
        <v>10</v>
      </c>
      <c r="AR10" s="20">
        <f t="shared" si="13"/>
        <v>21</v>
      </c>
      <c r="AS10" s="1"/>
    </row>
    <row r="11" spans="1:45" ht="13.8" x14ac:dyDescent="0.25">
      <c r="A11" s="21">
        <v>7</v>
      </c>
      <c r="B11" s="62" t="s">
        <v>39</v>
      </c>
      <c r="C11" s="10" t="s">
        <v>26</v>
      </c>
      <c r="D11" s="104">
        <v>1</v>
      </c>
      <c r="E11" s="98">
        <v>11</v>
      </c>
      <c r="F11" s="25">
        <v>7</v>
      </c>
      <c r="G11" s="23">
        <f t="shared" si="0"/>
        <v>58</v>
      </c>
      <c r="H11" s="26">
        <f t="shared" si="1"/>
        <v>42</v>
      </c>
      <c r="I11" s="28">
        <v>8</v>
      </c>
      <c r="J11" s="29">
        <v>2</v>
      </c>
      <c r="K11" s="27">
        <v>21</v>
      </c>
      <c r="L11" s="60">
        <v>2</v>
      </c>
      <c r="M11" s="64">
        <v>1</v>
      </c>
      <c r="N11" s="30">
        <v>1</v>
      </c>
      <c r="O11" s="27">
        <v>19</v>
      </c>
      <c r="P11" s="30">
        <v>1</v>
      </c>
      <c r="Q11" s="64">
        <v>11</v>
      </c>
      <c r="R11" s="30">
        <v>1</v>
      </c>
      <c r="S11" s="64">
        <v>2</v>
      </c>
      <c r="T11" s="30">
        <v>2</v>
      </c>
      <c r="U11" s="64">
        <v>10</v>
      </c>
      <c r="V11" s="60">
        <v>2</v>
      </c>
      <c r="W11" s="15"/>
      <c r="X11" s="16">
        <f t="shared" si="2"/>
        <v>11</v>
      </c>
      <c r="Y11" s="15"/>
      <c r="Z11" s="3"/>
      <c r="AA11" s="3"/>
      <c r="AB11" s="3"/>
      <c r="AC11" s="3"/>
      <c r="AD11" s="3"/>
      <c r="AE11" s="3"/>
      <c r="AF11" s="3"/>
      <c r="AG11" s="3"/>
      <c r="AH11" s="31">
        <f t="shared" si="3"/>
        <v>6</v>
      </c>
      <c r="AI11" s="32">
        <f t="shared" si="4"/>
        <v>8</v>
      </c>
      <c r="AJ11" s="32">
        <f t="shared" si="5"/>
        <v>8</v>
      </c>
      <c r="AK11" s="78">
        <f t="shared" si="6"/>
        <v>10</v>
      </c>
      <c r="AL11" s="32">
        <f t="shared" si="7"/>
        <v>7</v>
      </c>
      <c r="AM11" s="32">
        <f t="shared" si="8"/>
        <v>9</v>
      </c>
      <c r="AN11" s="32">
        <f t="shared" si="9"/>
        <v>10</v>
      </c>
      <c r="AO11" s="79">
        <f t="shared" si="10"/>
        <v>58</v>
      </c>
      <c r="AP11" s="75">
        <f t="shared" si="11"/>
        <v>6</v>
      </c>
      <c r="AQ11" s="75">
        <f t="shared" si="12"/>
        <v>10</v>
      </c>
      <c r="AR11" s="20">
        <f t="shared" si="13"/>
        <v>42</v>
      </c>
      <c r="AS11" s="1"/>
    </row>
    <row r="12" spans="1:45" ht="13.8" x14ac:dyDescent="0.25">
      <c r="A12" s="21">
        <v>8</v>
      </c>
      <c r="B12" s="62" t="s">
        <v>25</v>
      </c>
      <c r="C12" s="10" t="s">
        <v>26</v>
      </c>
      <c r="D12" s="24">
        <v>21</v>
      </c>
      <c r="E12" s="98">
        <v>6</v>
      </c>
      <c r="F12" s="25">
        <v>7</v>
      </c>
      <c r="G12" s="23">
        <f t="shared" si="0"/>
        <v>46</v>
      </c>
      <c r="H12" s="26">
        <f t="shared" si="1"/>
        <v>32</v>
      </c>
      <c r="I12" s="28">
        <v>7</v>
      </c>
      <c r="J12" s="29">
        <v>0</v>
      </c>
      <c r="K12" s="27">
        <v>22</v>
      </c>
      <c r="L12" s="60">
        <v>1</v>
      </c>
      <c r="M12" s="64">
        <v>25</v>
      </c>
      <c r="N12" s="30">
        <v>0</v>
      </c>
      <c r="O12" s="27">
        <v>6</v>
      </c>
      <c r="P12" s="30">
        <v>2</v>
      </c>
      <c r="Q12" s="64">
        <v>18</v>
      </c>
      <c r="R12" s="30">
        <v>2</v>
      </c>
      <c r="S12" s="64">
        <v>3</v>
      </c>
      <c r="T12" s="30">
        <v>0</v>
      </c>
      <c r="U12" s="64">
        <v>29</v>
      </c>
      <c r="V12" s="60">
        <v>1</v>
      </c>
      <c r="W12" s="15"/>
      <c r="X12" s="16">
        <f t="shared" si="2"/>
        <v>6</v>
      </c>
      <c r="Y12" s="15"/>
      <c r="AG12" s="3"/>
      <c r="AH12" s="31">
        <f t="shared" si="3"/>
        <v>11</v>
      </c>
      <c r="AI12" s="32">
        <f t="shared" si="4"/>
        <v>5</v>
      </c>
      <c r="AJ12" s="32">
        <f t="shared" si="5"/>
        <v>3</v>
      </c>
      <c r="AK12" s="78">
        <f t="shared" si="6"/>
        <v>5</v>
      </c>
      <c r="AL12" s="32">
        <f t="shared" si="7"/>
        <v>6</v>
      </c>
      <c r="AM12" s="32">
        <f t="shared" si="8"/>
        <v>10</v>
      </c>
      <c r="AN12" s="32">
        <f t="shared" si="9"/>
        <v>6</v>
      </c>
      <c r="AO12" s="79">
        <f t="shared" si="10"/>
        <v>46</v>
      </c>
      <c r="AP12" s="75">
        <f t="shared" si="11"/>
        <v>3</v>
      </c>
      <c r="AQ12" s="75">
        <f t="shared" si="12"/>
        <v>11</v>
      </c>
      <c r="AR12" s="20">
        <f t="shared" si="13"/>
        <v>32</v>
      </c>
      <c r="AS12" s="1"/>
    </row>
    <row r="13" spans="1:45" ht="13.8" x14ac:dyDescent="0.25">
      <c r="A13" s="21">
        <v>9</v>
      </c>
      <c r="B13" s="62" t="s">
        <v>24</v>
      </c>
      <c r="C13" s="10" t="s">
        <v>26</v>
      </c>
      <c r="D13" s="102">
        <v>26</v>
      </c>
      <c r="E13" s="98">
        <v>5</v>
      </c>
      <c r="F13" s="25">
        <v>7</v>
      </c>
      <c r="G13" s="23">
        <f t="shared" si="0"/>
        <v>44</v>
      </c>
      <c r="H13" s="26">
        <f t="shared" si="1"/>
        <v>33</v>
      </c>
      <c r="I13" s="28">
        <v>10</v>
      </c>
      <c r="J13" s="29">
        <v>0</v>
      </c>
      <c r="K13" s="27">
        <v>20</v>
      </c>
      <c r="L13" s="60">
        <v>0</v>
      </c>
      <c r="M13" s="64">
        <v>16</v>
      </c>
      <c r="N13" s="30">
        <v>2</v>
      </c>
      <c r="O13" s="27">
        <v>23</v>
      </c>
      <c r="P13" s="30">
        <v>0</v>
      </c>
      <c r="Q13" s="64">
        <v>27</v>
      </c>
      <c r="R13" s="30">
        <v>1</v>
      </c>
      <c r="S13" s="64">
        <v>18</v>
      </c>
      <c r="T13" s="30">
        <v>1</v>
      </c>
      <c r="U13" s="64">
        <v>6</v>
      </c>
      <c r="V13" s="60">
        <v>1</v>
      </c>
      <c r="W13" s="15"/>
      <c r="X13" s="16">
        <f t="shared" si="2"/>
        <v>5</v>
      </c>
      <c r="Y13" s="15"/>
      <c r="AG13" s="3"/>
      <c r="AH13" s="31">
        <f t="shared" si="3"/>
        <v>10</v>
      </c>
      <c r="AI13" s="32">
        <f t="shared" si="4"/>
        <v>7</v>
      </c>
      <c r="AJ13" s="32">
        <f t="shared" si="5"/>
        <v>1</v>
      </c>
      <c r="AK13" s="78">
        <f t="shared" si="6"/>
        <v>9</v>
      </c>
      <c r="AL13" s="32">
        <f t="shared" si="7"/>
        <v>6</v>
      </c>
      <c r="AM13" s="32">
        <f t="shared" si="8"/>
        <v>6</v>
      </c>
      <c r="AN13" s="32">
        <f t="shared" si="9"/>
        <v>5</v>
      </c>
      <c r="AO13" s="79">
        <f t="shared" si="10"/>
        <v>44</v>
      </c>
      <c r="AP13" s="75">
        <f t="shared" si="11"/>
        <v>1</v>
      </c>
      <c r="AQ13" s="75">
        <f t="shared" si="12"/>
        <v>10</v>
      </c>
      <c r="AR13" s="20">
        <f t="shared" si="13"/>
        <v>33</v>
      </c>
      <c r="AS13" s="1"/>
    </row>
    <row r="14" spans="1:45" ht="13.8" x14ac:dyDescent="0.25">
      <c r="A14" s="21">
        <v>10</v>
      </c>
      <c r="B14" s="62" t="s">
        <v>23</v>
      </c>
      <c r="C14" s="10" t="s">
        <v>26</v>
      </c>
      <c r="D14" s="24">
        <v>3</v>
      </c>
      <c r="E14" s="98">
        <v>10</v>
      </c>
      <c r="F14" s="25">
        <v>7</v>
      </c>
      <c r="G14" s="23">
        <f t="shared" si="0"/>
        <v>58</v>
      </c>
      <c r="H14" s="26">
        <f t="shared" si="1"/>
        <v>42</v>
      </c>
      <c r="I14" s="28">
        <v>9</v>
      </c>
      <c r="J14" s="29">
        <v>2</v>
      </c>
      <c r="K14" s="27">
        <v>19</v>
      </c>
      <c r="L14" s="60">
        <v>1</v>
      </c>
      <c r="M14" s="64">
        <v>5</v>
      </c>
      <c r="N14" s="30">
        <v>2</v>
      </c>
      <c r="O14" s="27">
        <v>17</v>
      </c>
      <c r="P14" s="30">
        <v>1</v>
      </c>
      <c r="Q14" s="64">
        <v>14</v>
      </c>
      <c r="R14" s="30">
        <v>2</v>
      </c>
      <c r="S14" s="64">
        <v>11</v>
      </c>
      <c r="T14" s="30">
        <v>2</v>
      </c>
      <c r="U14" s="64">
        <v>7</v>
      </c>
      <c r="V14" s="60">
        <v>0</v>
      </c>
      <c r="W14" s="15"/>
      <c r="X14" s="16">
        <f t="shared" si="2"/>
        <v>10</v>
      </c>
      <c r="Y14" s="15"/>
      <c r="AG14" s="3"/>
      <c r="AH14" s="31">
        <f t="shared" si="3"/>
        <v>5</v>
      </c>
      <c r="AI14" s="32">
        <f t="shared" si="4"/>
        <v>10</v>
      </c>
      <c r="AJ14" s="32">
        <f t="shared" si="5"/>
        <v>10</v>
      </c>
      <c r="AK14" s="78">
        <f t="shared" si="6"/>
        <v>8</v>
      </c>
      <c r="AL14" s="32">
        <f t="shared" si="7"/>
        <v>7</v>
      </c>
      <c r="AM14" s="32">
        <f t="shared" si="8"/>
        <v>7</v>
      </c>
      <c r="AN14" s="32">
        <f t="shared" si="9"/>
        <v>11</v>
      </c>
      <c r="AO14" s="79">
        <f t="shared" si="10"/>
        <v>58</v>
      </c>
      <c r="AP14" s="75">
        <f t="shared" si="11"/>
        <v>5</v>
      </c>
      <c r="AQ14" s="75">
        <f t="shared" si="12"/>
        <v>11</v>
      </c>
      <c r="AR14" s="20">
        <f t="shared" si="13"/>
        <v>42</v>
      </c>
      <c r="AS14" s="1"/>
    </row>
    <row r="15" spans="1:45" ht="13.8" x14ac:dyDescent="0.25">
      <c r="A15" s="21">
        <v>11</v>
      </c>
      <c r="B15" s="62" t="s">
        <v>40</v>
      </c>
      <c r="C15" s="10" t="s">
        <v>27</v>
      </c>
      <c r="D15" s="24">
        <v>15</v>
      </c>
      <c r="E15" s="106">
        <v>7</v>
      </c>
      <c r="F15" s="25">
        <v>7</v>
      </c>
      <c r="G15" s="23">
        <f t="shared" si="0"/>
        <v>54</v>
      </c>
      <c r="H15" s="26">
        <f t="shared" si="1"/>
        <v>38</v>
      </c>
      <c r="I15" s="28">
        <v>12</v>
      </c>
      <c r="J15" s="29">
        <v>2</v>
      </c>
      <c r="K15" s="27">
        <v>15</v>
      </c>
      <c r="L15" s="60">
        <v>1</v>
      </c>
      <c r="M15" s="64">
        <v>20</v>
      </c>
      <c r="N15" s="30">
        <v>1</v>
      </c>
      <c r="O15" s="27">
        <v>27</v>
      </c>
      <c r="P15" s="30">
        <v>2</v>
      </c>
      <c r="Q15" s="64">
        <v>7</v>
      </c>
      <c r="R15" s="30">
        <v>1</v>
      </c>
      <c r="S15" s="64">
        <v>10</v>
      </c>
      <c r="T15" s="30">
        <v>0</v>
      </c>
      <c r="U15" s="64">
        <v>4</v>
      </c>
      <c r="V15" s="60">
        <v>0</v>
      </c>
      <c r="W15" s="15"/>
      <c r="X15" s="16">
        <f t="shared" si="2"/>
        <v>7</v>
      </c>
      <c r="Y15" s="15"/>
      <c r="AG15" s="3"/>
      <c r="AH15" s="31">
        <f t="shared" si="3"/>
        <v>5</v>
      </c>
      <c r="AI15" s="32">
        <f t="shared" si="4"/>
        <v>6</v>
      </c>
      <c r="AJ15" s="32">
        <f t="shared" si="5"/>
        <v>7</v>
      </c>
      <c r="AK15" s="78">
        <f t="shared" si="6"/>
        <v>6</v>
      </c>
      <c r="AL15" s="32">
        <f t="shared" si="7"/>
        <v>11</v>
      </c>
      <c r="AM15" s="32">
        <f t="shared" si="8"/>
        <v>10</v>
      </c>
      <c r="AN15" s="32">
        <f t="shared" si="9"/>
        <v>9</v>
      </c>
      <c r="AO15" s="79">
        <f t="shared" si="10"/>
        <v>54</v>
      </c>
      <c r="AP15" s="75">
        <f t="shared" si="11"/>
        <v>5</v>
      </c>
      <c r="AQ15" s="75">
        <f t="shared" si="12"/>
        <v>11</v>
      </c>
      <c r="AR15" s="20">
        <f t="shared" si="13"/>
        <v>38</v>
      </c>
      <c r="AS15" s="1"/>
    </row>
    <row r="16" spans="1:45" ht="13.8" x14ac:dyDescent="0.25">
      <c r="A16" s="21">
        <v>12</v>
      </c>
      <c r="B16" s="62" t="s">
        <v>22</v>
      </c>
      <c r="C16" s="10" t="s">
        <v>26</v>
      </c>
      <c r="D16" s="24">
        <v>27</v>
      </c>
      <c r="E16" s="98">
        <v>5</v>
      </c>
      <c r="F16" s="25">
        <v>7</v>
      </c>
      <c r="G16" s="23">
        <f t="shared" si="0"/>
        <v>43</v>
      </c>
      <c r="H16" s="26">
        <f t="shared" si="1"/>
        <v>34</v>
      </c>
      <c r="I16" s="28">
        <v>11</v>
      </c>
      <c r="J16" s="29">
        <v>0</v>
      </c>
      <c r="K16" s="27">
        <v>16</v>
      </c>
      <c r="L16" s="60">
        <v>2</v>
      </c>
      <c r="M16" s="64">
        <v>18</v>
      </c>
      <c r="N16" s="30">
        <v>2</v>
      </c>
      <c r="O16" s="27">
        <v>1</v>
      </c>
      <c r="P16" s="30">
        <v>0</v>
      </c>
      <c r="Q16" s="64">
        <v>21</v>
      </c>
      <c r="R16" s="30">
        <v>0</v>
      </c>
      <c r="S16" s="64">
        <v>15</v>
      </c>
      <c r="T16" s="30">
        <v>1</v>
      </c>
      <c r="U16" s="64">
        <v>26</v>
      </c>
      <c r="V16" s="60">
        <v>0</v>
      </c>
      <c r="W16" s="15"/>
      <c r="X16" s="16">
        <f t="shared" si="2"/>
        <v>5</v>
      </c>
      <c r="Y16" s="15"/>
      <c r="AG16" s="3"/>
      <c r="AH16" s="31">
        <f t="shared" si="3"/>
        <v>7</v>
      </c>
      <c r="AI16" s="32">
        <f t="shared" si="4"/>
        <v>1</v>
      </c>
      <c r="AJ16" s="32">
        <f t="shared" si="5"/>
        <v>6</v>
      </c>
      <c r="AK16" s="78">
        <f t="shared" si="6"/>
        <v>8</v>
      </c>
      <c r="AL16" s="32">
        <f t="shared" si="7"/>
        <v>8</v>
      </c>
      <c r="AM16" s="32">
        <f t="shared" si="8"/>
        <v>6</v>
      </c>
      <c r="AN16" s="32">
        <f t="shared" si="9"/>
        <v>7</v>
      </c>
      <c r="AO16" s="79">
        <f t="shared" si="10"/>
        <v>43</v>
      </c>
      <c r="AP16" s="75">
        <f t="shared" si="11"/>
        <v>1</v>
      </c>
      <c r="AQ16" s="75">
        <f t="shared" si="12"/>
        <v>8</v>
      </c>
      <c r="AR16" s="20">
        <f t="shared" si="13"/>
        <v>34</v>
      </c>
      <c r="AS16" s="1"/>
    </row>
    <row r="17" spans="1:45" ht="13.8" x14ac:dyDescent="0.25">
      <c r="A17" s="21">
        <v>13</v>
      </c>
      <c r="B17" s="62" t="s">
        <v>32</v>
      </c>
      <c r="C17" s="10" t="s">
        <v>26</v>
      </c>
      <c r="D17" s="24">
        <v>6</v>
      </c>
      <c r="E17" s="106">
        <v>10</v>
      </c>
      <c r="F17" s="25">
        <v>7</v>
      </c>
      <c r="G17" s="23">
        <f t="shared" si="0"/>
        <v>52</v>
      </c>
      <c r="H17" s="26">
        <f t="shared" si="1"/>
        <v>37</v>
      </c>
      <c r="I17" s="28">
        <v>14</v>
      </c>
      <c r="J17" s="29">
        <v>1</v>
      </c>
      <c r="K17" s="27">
        <v>26</v>
      </c>
      <c r="L17" s="60">
        <v>0</v>
      </c>
      <c r="M17" s="64">
        <v>4</v>
      </c>
      <c r="N17" s="30">
        <v>2</v>
      </c>
      <c r="O17" s="27">
        <v>30</v>
      </c>
      <c r="P17" s="30">
        <v>2</v>
      </c>
      <c r="Q17" s="64">
        <v>20</v>
      </c>
      <c r="R17" s="30">
        <v>1</v>
      </c>
      <c r="S17" s="64">
        <v>21</v>
      </c>
      <c r="T17" s="30">
        <v>2</v>
      </c>
      <c r="U17" s="64">
        <v>1</v>
      </c>
      <c r="V17" s="60">
        <v>2</v>
      </c>
      <c r="W17" s="15"/>
      <c r="X17" s="16">
        <f t="shared" si="2"/>
        <v>10</v>
      </c>
      <c r="Y17" s="15"/>
      <c r="AG17" s="3"/>
      <c r="AH17" s="31">
        <f t="shared" si="3"/>
        <v>7</v>
      </c>
      <c r="AI17" s="32">
        <f t="shared" si="4"/>
        <v>7</v>
      </c>
      <c r="AJ17" s="32">
        <f t="shared" si="5"/>
        <v>9</v>
      </c>
      <c r="AK17" s="78">
        <f t="shared" si="6"/>
        <v>6</v>
      </c>
      <c r="AL17" s="32">
        <f t="shared" si="7"/>
        <v>7</v>
      </c>
      <c r="AM17" s="32">
        <f t="shared" si="8"/>
        <v>8</v>
      </c>
      <c r="AN17" s="32">
        <f t="shared" si="9"/>
        <v>8</v>
      </c>
      <c r="AO17" s="79">
        <f t="shared" si="10"/>
        <v>52</v>
      </c>
      <c r="AP17" s="75">
        <f t="shared" si="11"/>
        <v>6</v>
      </c>
      <c r="AQ17" s="75">
        <f t="shared" si="12"/>
        <v>9</v>
      </c>
      <c r="AR17" s="20">
        <f t="shared" si="13"/>
        <v>37</v>
      </c>
      <c r="AS17" s="1"/>
    </row>
    <row r="18" spans="1:45" ht="13.8" x14ac:dyDescent="0.25">
      <c r="A18" s="21">
        <v>14</v>
      </c>
      <c r="B18" s="62" t="s">
        <v>33</v>
      </c>
      <c r="C18" s="10" t="s">
        <v>26</v>
      </c>
      <c r="D18" s="24">
        <v>14</v>
      </c>
      <c r="E18" s="98">
        <v>7</v>
      </c>
      <c r="F18" s="25">
        <v>7</v>
      </c>
      <c r="G18" s="23">
        <f t="shared" si="0"/>
        <v>55</v>
      </c>
      <c r="H18" s="26">
        <f t="shared" si="1"/>
        <v>42</v>
      </c>
      <c r="I18" s="28">
        <v>13</v>
      </c>
      <c r="J18" s="29">
        <v>1</v>
      </c>
      <c r="K18" s="27">
        <v>25</v>
      </c>
      <c r="L18" s="60">
        <v>2</v>
      </c>
      <c r="M18" s="64">
        <v>3</v>
      </c>
      <c r="N18" s="30">
        <v>1</v>
      </c>
      <c r="O18" s="27">
        <v>29</v>
      </c>
      <c r="P18" s="30">
        <v>2</v>
      </c>
      <c r="Q18" s="64">
        <v>10</v>
      </c>
      <c r="R18" s="30">
        <v>0</v>
      </c>
      <c r="S18" s="64">
        <v>20</v>
      </c>
      <c r="T18" s="30">
        <v>1</v>
      </c>
      <c r="U18" s="64">
        <v>23</v>
      </c>
      <c r="V18" s="60">
        <v>0</v>
      </c>
      <c r="W18" s="15"/>
      <c r="X18" s="16">
        <f t="shared" si="2"/>
        <v>7</v>
      </c>
      <c r="Y18" s="15"/>
      <c r="AG18" s="3"/>
      <c r="AH18" s="31">
        <f t="shared" si="3"/>
        <v>10</v>
      </c>
      <c r="AI18" s="32">
        <f t="shared" si="4"/>
        <v>3</v>
      </c>
      <c r="AJ18" s="32">
        <f t="shared" si="5"/>
        <v>10</v>
      </c>
      <c r="AK18" s="78">
        <f t="shared" si="6"/>
        <v>6</v>
      </c>
      <c r="AL18" s="32">
        <f t="shared" si="7"/>
        <v>10</v>
      </c>
      <c r="AM18" s="32">
        <f t="shared" si="8"/>
        <v>7</v>
      </c>
      <c r="AN18" s="32">
        <f t="shared" si="9"/>
        <v>9</v>
      </c>
      <c r="AO18" s="79">
        <f t="shared" si="10"/>
        <v>55</v>
      </c>
      <c r="AP18" s="75">
        <f t="shared" si="11"/>
        <v>3</v>
      </c>
      <c r="AQ18" s="75">
        <f t="shared" si="12"/>
        <v>10</v>
      </c>
      <c r="AR18" s="20">
        <f t="shared" si="13"/>
        <v>42</v>
      </c>
      <c r="AS18" s="1"/>
    </row>
    <row r="19" spans="1:45" ht="13.8" x14ac:dyDescent="0.25">
      <c r="A19" s="21">
        <v>15</v>
      </c>
      <c r="B19" s="62" t="s">
        <v>34</v>
      </c>
      <c r="C19" s="10" t="s">
        <v>26</v>
      </c>
      <c r="D19" s="102">
        <v>24</v>
      </c>
      <c r="E19" s="98">
        <v>6</v>
      </c>
      <c r="F19" s="25">
        <v>7</v>
      </c>
      <c r="G19" s="23">
        <f t="shared" si="0"/>
        <v>40</v>
      </c>
      <c r="H19" s="26">
        <f t="shared" si="1"/>
        <v>31</v>
      </c>
      <c r="I19" s="28">
        <v>16</v>
      </c>
      <c r="J19" s="29">
        <v>2</v>
      </c>
      <c r="K19" s="27">
        <v>11</v>
      </c>
      <c r="L19" s="60">
        <v>1</v>
      </c>
      <c r="M19" s="64">
        <v>17</v>
      </c>
      <c r="N19" s="30">
        <v>0</v>
      </c>
      <c r="O19" s="27">
        <v>26</v>
      </c>
      <c r="P19" s="30">
        <v>0</v>
      </c>
      <c r="Q19" s="64">
        <v>30</v>
      </c>
      <c r="R19" s="30">
        <v>1</v>
      </c>
      <c r="S19" s="64">
        <v>12</v>
      </c>
      <c r="T19" s="30">
        <v>1</v>
      </c>
      <c r="U19" s="64">
        <v>24</v>
      </c>
      <c r="V19" s="60">
        <v>1</v>
      </c>
      <c r="W19" s="15"/>
      <c r="X19" s="16">
        <f t="shared" si="2"/>
        <v>6</v>
      </c>
      <c r="Y19" s="15"/>
      <c r="AG19" s="3"/>
      <c r="AH19" s="31">
        <f t="shared" si="3"/>
        <v>1</v>
      </c>
      <c r="AI19" s="32">
        <f t="shared" si="4"/>
        <v>7</v>
      </c>
      <c r="AJ19" s="32">
        <f t="shared" si="5"/>
        <v>8</v>
      </c>
      <c r="AK19" s="78">
        <f t="shared" si="6"/>
        <v>7</v>
      </c>
      <c r="AL19" s="32">
        <f t="shared" si="7"/>
        <v>6</v>
      </c>
      <c r="AM19" s="32">
        <f t="shared" si="8"/>
        <v>5</v>
      </c>
      <c r="AN19" s="32">
        <f t="shared" si="9"/>
        <v>6</v>
      </c>
      <c r="AO19" s="79">
        <f t="shared" si="10"/>
        <v>40</v>
      </c>
      <c r="AP19" s="75">
        <f t="shared" si="11"/>
        <v>1</v>
      </c>
      <c r="AQ19" s="75">
        <f t="shared" si="12"/>
        <v>8</v>
      </c>
      <c r="AR19" s="20">
        <f t="shared" si="13"/>
        <v>31</v>
      </c>
      <c r="AS19" s="1"/>
    </row>
    <row r="20" spans="1:45" ht="13.8" x14ac:dyDescent="0.25">
      <c r="A20" s="21">
        <v>16</v>
      </c>
      <c r="B20" s="62" t="s">
        <v>41</v>
      </c>
      <c r="C20" s="10" t="s">
        <v>27</v>
      </c>
      <c r="D20" s="104">
        <v>32</v>
      </c>
      <c r="E20" s="98">
        <v>1</v>
      </c>
      <c r="F20" s="25">
        <v>7</v>
      </c>
      <c r="G20" s="23">
        <f t="shared" si="0"/>
        <v>35</v>
      </c>
      <c r="H20" s="26">
        <f t="shared" si="1"/>
        <v>26</v>
      </c>
      <c r="I20" s="28">
        <v>15</v>
      </c>
      <c r="J20" s="29">
        <v>0</v>
      </c>
      <c r="K20" s="27">
        <v>12</v>
      </c>
      <c r="L20" s="60">
        <v>0</v>
      </c>
      <c r="M20" s="64">
        <v>9</v>
      </c>
      <c r="N20" s="30">
        <v>0</v>
      </c>
      <c r="O20" s="27">
        <v>4</v>
      </c>
      <c r="P20" s="30">
        <v>0</v>
      </c>
      <c r="Q20" s="64">
        <v>6</v>
      </c>
      <c r="R20" s="30">
        <v>1</v>
      </c>
      <c r="S20" s="64">
        <v>22</v>
      </c>
      <c r="T20" s="30">
        <v>0</v>
      </c>
      <c r="U20" s="64">
        <v>99</v>
      </c>
      <c r="V20" s="60">
        <v>0</v>
      </c>
      <c r="W20" s="15"/>
      <c r="X20" s="16">
        <f t="shared" si="2"/>
        <v>1</v>
      </c>
      <c r="Y20" s="15"/>
      <c r="AG20" s="3"/>
      <c r="AH20" s="31">
        <f t="shared" si="3"/>
        <v>6</v>
      </c>
      <c r="AI20" s="32">
        <f t="shared" si="4"/>
        <v>5</v>
      </c>
      <c r="AJ20" s="32">
        <f t="shared" si="5"/>
        <v>5</v>
      </c>
      <c r="AK20" s="78">
        <f t="shared" si="6"/>
        <v>9</v>
      </c>
      <c r="AL20" s="32">
        <f t="shared" si="7"/>
        <v>5</v>
      </c>
      <c r="AM20" s="32">
        <f t="shared" si="8"/>
        <v>5</v>
      </c>
      <c r="AN20" s="32">
        <f t="shared" si="9"/>
        <v>0</v>
      </c>
      <c r="AO20" s="79">
        <f t="shared" si="10"/>
        <v>35</v>
      </c>
      <c r="AP20" s="75">
        <f t="shared" si="11"/>
        <v>0</v>
      </c>
      <c r="AQ20" s="75">
        <f t="shared" si="12"/>
        <v>9</v>
      </c>
      <c r="AR20" s="20">
        <f t="shared" si="13"/>
        <v>26</v>
      </c>
      <c r="AS20" s="1"/>
    </row>
    <row r="21" spans="1:45" ht="13.8" x14ac:dyDescent="0.25">
      <c r="A21" s="21">
        <v>17</v>
      </c>
      <c r="B21" s="62" t="s">
        <v>21</v>
      </c>
      <c r="C21" s="10" t="s">
        <v>26</v>
      </c>
      <c r="D21" s="24">
        <v>11</v>
      </c>
      <c r="E21" s="98">
        <v>8</v>
      </c>
      <c r="F21" s="25">
        <v>7</v>
      </c>
      <c r="G21" s="23">
        <f t="shared" si="0"/>
        <v>56</v>
      </c>
      <c r="H21" s="26">
        <f t="shared" si="1"/>
        <v>40</v>
      </c>
      <c r="I21" s="28">
        <v>18</v>
      </c>
      <c r="J21" s="29">
        <v>1</v>
      </c>
      <c r="K21" s="27">
        <v>24</v>
      </c>
      <c r="L21" s="60">
        <v>2</v>
      </c>
      <c r="M21" s="64">
        <v>15</v>
      </c>
      <c r="N21" s="30">
        <v>2</v>
      </c>
      <c r="O21" s="27">
        <v>10</v>
      </c>
      <c r="P21" s="30">
        <v>1</v>
      </c>
      <c r="Q21" s="64">
        <v>1</v>
      </c>
      <c r="R21" s="30">
        <v>2</v>
      </c>
      <c r="S21" s="64">
        <v>19</v>
      </c>
      <c r="T21" s="30">
        <v>0</v>
      </c>
      <c r="U21" s="64">
        <v>3</v>
      </c>
      <c r="V21" s="60">
        <v>0</v>
      </c>
      <c r="W21" s="15"/>
      <c r="X21" s="16">
        <f t="shared" si="2"/>
        <v>8</v>
      </c>
      <c r="Y21" s="15"/>
      <c r="AG21" s="3"/>
      <c r="AH21" s="31">
        <f t="shared" si="3"/>
        <v>6</v>
      </c>
      <c r="AI21" s="32">
        <f t="shared" si="4"/>
        <v>6</v>
      </c>
      <c r="AJ21" s="32">
        <f t="shared" si="5"/>
        <v>6</v>
      </c>
      <c r="AK21" s="78">
        <f t="shared" si="6"/>
        <v>10</v>
      </c>
      <c r="AL21" s="32">
        <f t="shared" si="7"/>
        <v>8</v>
      </c>
      <c r="AM21" s="32">
        <f t="shared" si="8"/>
        <v>10</v>
      </c>
      <c r="AN21" s="32">
        <f t="shared" si="9"/>
        <v>10</v>
      </c>
      <c r="AO21" s="79">
        <f t="shared" si="10"/>
        <v>56</v>
      </c>
      <c r="AP21" s="75">
        <f t="shared" si="11"/>
        <v>6</v>
      </c>
      <c r="AQ21" s="75">
        <f t="shared" si="12"/>
        <v>10</v>
      </c>
      <c r="AR21" s="20">
        <f t="shared" si="13"/>
        <v>40</v>
      </c>
      <c r="AS21" s="1"/>
    </row>
    <row r="22" spans="1:45" ht="13.8" x14ac:dyDescent="0.25">
      <c r="A22" s="21">
        <v>18</v>
      </c>
      <c r="B22" s="62" t="s">
        <v>42</v>
      </c>
      <c r="C22" s="10" t="s">
        <v>26</v>
      </c>
      <c r="D22" s="102">
        <v>23</v>
      </c>
      <c r="E22" s="98">
        <v>6</v>
      </c>
      <c r="F22" s="25">
        <v>7</v>
      </c>
      <c r="G22" s="23">
        <f t="shared" si="0"/>
        <v>41</v>
      </c>
      <c r="H22" s="26">
        <f t="shared" si="1"/>
        <v>29</v>
      </c>
      <c r="I22" s="28">
        <v>17</v>
      </c>
      <c r="J22" s="29">
        <v>1</v>
      </c>
      <c r="K22" s="27">
        <v>23</v>
      </c>
      <c r="L22" s="60">
        <v>1</v>
      </c>
      <c r="M22" s="64">
        <v>12</v>
      </c>
      <c r="N22" s="30">
        <v>0</v>
      </c>
      <c r="O22" s="27">
        <v>31</v>
      </c>
      <c r="P22" s="30">
        <v>1</v>
      </c>
      <c r="Q22" s="64">
        <v>8</v>
      </c>
      <c r="R22" s="30">
        <v>0</v>
      </c>
      <c r="S22" s="64">
        <v>9</v>
      </c>
      <c r="T22" s="30">
        <v>1</v>
      </c>
      <c r="U22" s="64">
        <v>25</v>
      </c>
      <c r="V22" s="60">
        <v>2</v>
      </c>
      <c r="W22" s="15"/>
      <c r="X22" s="16">
        <f t="shared" si="2"/>
        <v>6</v>
      </c>
      <c r="Y22" s="15"/>
      <c r="AG22" s="3"/>
      <c r="AH22" s="31">
        <f t="shared" si="3"/>
        <v>8</v>
      </c>
      <c r="AI22" s="32">
        <f t="shared" si="4"/>
        <v>9</v>
      </c>
      <c r="AJ22" s="32">
        <f t="shared" si="5"/>
        <v>5</v>
      </c>
      <c r="AK22" s="78">
        <f t="shared" si="6"/>
        <v>5</v>
      </c>
      <c r="AL22" s="32">
        <f t="shared" si="7"/>
        <v>6</v>
      </c>
      <c r="AM22" s="32">
        <f t="shared" si="8"/>
        <v>5</v>
      </c>
      <c r="AN22" s="32">
        <f t="shared" si="9"/>
        <v>3</v>
      </c>
      <c r="AO22" s="79">
        <f t="shared" si="10"/>
        <v>41</v>
      </c>
      <c r="AP22" s="75">
        <f t="shared" si="11"/>
        <v>3</v>
      </c>
      <c r="AQ22" s="75">
        <f t="shared" si="12"/>
        <v>9</v>
      </c>
      <c r="AR22" s="20">
        <f t="shared" si="13"/>
        <v>29</v>
      </c>
      <c r="AS22" s="1"/>
    </row>
    <row r="23" spans="1:45" ht="13.8" x14ac:dyDescent="0.25">
      <c r="A23" s="21">
        <v>19</v>
      </c>
      <c r="B23" s="62" t="s">
        <v>20</v>
      </c>
      <c r="C23" s="10" t="s">
        <v>26</v>
      </c>
      <c r="D23" s="104">
        <v>2</v>
      </c>
      <c r="E23" s="98">
        <v>10</v>
      </c>
      <c r="F23" s="25">
        <v>7</v>
      </c>
      <c r="G23" s="23">
        <f t="shared" si="0"/>
        <v>61</v>
      </c>
      <c r="H23" s="26">
        <f t="shared" si="1"/>
        <v>43</v>
      </c>
      <c r="I23" s="28">
        <v>20</v>
      </c>
      <c r="J23" s="29">
        <v>2</v>
      </c>
      <c r="K23" s="27">
        <v>10</v>
      </c>
      <c r="L23" s="60">
        <v>1</v>
      </c>
      <c r="M23" s="64">
        <v>26</v>
      </c>
      <c r="N23" s="30">
        <v>2</v>
      </c>
      <c r="O23" s="27">
        <v>7</v>
      </c>
      <c r="P23" s="30">
        <v>1</v>
      </c>
      <c r="Q23" s="64">
        <v>28</v>
      </c>
      <c r="R23" s="30">
        <v>2</v>
      </c>
      <c r="S23" s="64">
        <v>17</v>
      </c>
      <c r="T23" s="30">
        <v>2</v>
      </c>
      <c r="U23" s="64">
        <v>5</v>
      </c>
      <c r="V23" s="60">
        <v>0</v>
      </c>
      <c r="W23" s="15"/>
      <c r="X23" s="16">
        <f t="shared" si="2"/>
        <v>10</v>
      </c>
      <c r="Y23" s="15"/>
      <c r="AG23" s="3"/>
      <c r="AH23" s="31">
        <f t="shared" si="3"/>
        <v>7</v>
      </c>
      <c r="AI23" s="32">
        <f t="shared" si="4"/>
        <v>10</v>
      </c>
      <c r="AJ23" s="32">
        <f t="shared" si="5"/>
        <v>7</v>
      </c>
      <c r="AK23" s="78">
        <f t="shared" si="6"/>
        <v>11</v>
      </c>
      <c r="AL23" s="32">
        <f t="shared" si="7"/>
        <v>8</v>
      </c>
      <c r="AM23" s="32">
        <f t="shared" si="8"/>
        <v>8</v>
      </c>
      <c r="AN23" s="32">
        <f t="shared" si="9"/>
        <v>10</v>
      </c>
      <c r="AO23" s="79">
        <f t="shared" si="10"/>
        <v>61</v>
      </c>
      <c r="AP23" s="75">
        <f t="shared" si="11"/>
        <v>7</v>
      </c>
      <c r="AQ23" s="75">
        <f t="shared" si="12"/>
        <v>11</v>
      </c>
      <c r="AR23" s="20">
        <f t="shared" si="13"/>
        <v>43</v>
      </c>
      <c r="AS23" s="1"/>
    </row>
    <row r="24" spans="1:45" ht="13.8" x14ac:dyDescent="0.25">
      <c r="A24" s="21">
        <v>20</v>
      </c>
      <c r="B24" s="62" t="s">
        <v>43</v>
      </c>
      <c r="C24" s="10" t="s">
        <v>26</v>
      </c>
      <c r="D24" s="104">
        <v>17</v>
      </c>
      <c r="E24" s="98">
        <v>7</v>
      </c>
      <c r="F24" s="25">
        <v>7</v>
      </c>
      <c r="G24" s="23">
        <f t="shared" si="0"/>
        <v>51</v>
      </c>
      <c r="H24" s="26">
        <f t="shared" si="1"/>
        <v>38</v>
      </c>
      <c r="I24" s="28">
        <v>19</v>
      </c>
      <c r="J24" s="29">
        <v>0</v>
      </c>
      <c r="K24" s="27">
        <v>9</v>
      </c>
      <c r="L24" s="60">
        <v>2</v>
      </c>
      <c r="M24" s="64">
        <v>11</v>
      </c>
      <c r="N24" s="30">
        <v>1</v>
      </c>
      <c r="O24" s="27">
        <v>25</v>
      </c>
      <c r="P24" s="30">
        <v>2</v>
      </c>
      <c r="Q24" s="64">
        <v>13</v>
      </c>
      <c r="R24" s="30">
        <v>1</v>
      </c>
      <c r="S24" s="64">
        <v>14</v>
      </c>
      <c r="T24" s="30">
        <v>1</v>
      </c>
      <c r="U24" s="64">
        <v>2</v>
      </c>
      <c r="V24" s="60">
        <v>0</v>
      </c>
      <c r="W24" s="15"/>
      <c r="X24" s="16">
        <f t="shared" si="2"/>
        <v>7</v>
      </c>
      <c r="Y24" s="15"/>
      <c r="AG24" s="3"/>
      <c r="AH24" s="31">
        <f t="shared" si="3"/>
        <v>10</v>
      </c>
      <c r="AI24" s="32">
        <f t="shared" si="4"/>
        <v>5</v>
      </c>
      <c r="AJ24" s="32">
        <f t="shared" si="5"/>
        <v>7</v>
      </c>
      <c r="AK24" s="78">
        <f t="shared" si="6"/>
        <v>3</v>
      </c>
      <c r="AL24" s="32">
        <f t="shared" si="7"/>
        <v>10</v>
      </c>
      <c r="AM24" s="32">
        <f t="shared" si="8"/>
        <v>7</v>
      </c>
      <c r="AN24" s="32">
        <f t="shared" si="9"/>
        <v>9</v>
      </c>
      <c r="AO24" s="79">
        <f t="shared" si="10"/>
        <v>51</v>
      </c>
      <c r="AP24" s="75">
        <f t="shared" si="11"/>
        <v>3</v>
      </c>
      <c r="AQ24" s="75">
        <f t="shared" si="12"/>
        <v>10</v>
      </c>
      <c r="AR24" s="20">
        <f t="shared" si="13"/>
        <v>38</v>
      </c>
      <c r="AS24" s="1"/>
    </row>
    <row r="25" spans="1:45" ht="13.8" x14ac:dyDescent="0.25">
      <c r="A25" s="21">
        <v>21</v>
      </c>
      <c r="B25" s="62" t="s">
        <v>19</v>
      </c>
      <c r="C25" s="10" t="s">
        <v>26</v>
      </c>
      <c r="D25" s="24">
        <v>13</v>
      </c>
      <c r="E25" s="106">
        <v>8</v>
      </c>
      <c r="F25" s="25">
        <v>7</v>
      </c>
      <c r="G25" s="23">
        <f t="shared" si="0"/>
        <v>54</v>
      </c>
      <c r="H25" s="26">
        <f t="shared" si="1"/>
        <v>38</v>
      </c>
      <c r="I25" s="28">
        <v>22</v>
      </c>
      <c r="J25" s="29">
        <v>2</v>
      </c>
      <c r="K25" s="27">
        <v>7</v>
      </c>
      <c r="L25" s="60">
        <v>0</v>
      </c>
      <c r="M25" s="64">
        <v>23</v>
      </c>
      <c r="N25" s="30">
        <v>2</v>
      </c>
      <c r="O25" s="27">
        <v>28</v>
      </c>
      <c r="P25" s="30">
        <v>0</v>
      </c>
      <c r="Q25" s="64">
        <v>12</v>
      </c>
      <c r="R25" s="30">
        <v>2</v>
      </c>
      <c r="S25" s="64">
        <v>13</v>
      </c>
      <c r="T25" s="30">
        <v>0</v>
      </c>
      <c r="U25" s="64">
        <v>27</v>
      </c>
      <c r="V25" s="60">
        <v>2</v>
      </c>
      <c r="W25" s="15"/>
      <c r="X25" s="16">
        <f t="shared" si="2"/>
        <v>8</v>
      </c>
      <c r="Y25" s="15"/>
      <c r="AG25" s="3"/>
      <c r="AH25" s="31">
        <f t="shared" si="3"/>
        <v>5</v>
      </c>
      <c r="AI25" s="32">
        <f t="shared" si="4"/>
        <v>11</v>
      </c>
      <c r="AJ25" s="32">
        <f t="shared" si="5"/>
        <v>9</v>
      </c>
      <c r="AK25" s="78">
        <f t="shared" si="6"/>
        <v>8</v>
      </c>
      <c r="AL25" s="32">
        <f t="shared" si="7"/>
        <v>5</v>
      </c>
      <c r="AM25" s="32">
        <f t="shared" si="8"/>
        <v>10</v>
      </c>
      <c r="AN25" s="32">
        <f t="shared" si="9"/>
        <v>6</v>
      </c>
      <c r="AO25" s="79">
        <f t="shared" si="10"/>
        <v>54</v>
      </c>
      <c r="AP25" s="75">
        <f t="shared" si="11"/>
        <v>5</v>
      </c>
      <c r="AQ25" s="75">
        <f t="shared" si="12"/>
        <v>11</v>
      </c>
      <c r="AR25" s="20">
        <f t="shared" si="13"/>
        <v>38</v>
      </c>
      <c r="AS25" s="1"/>
    </row>
    <row r="26" spans="1:45" ht="13.8" x14ac:dyDescent="0.25">
      <c r="A26" s="21">
        <v>22</v>
      </c>
      <c r="B26" s="62" t="s">
        <v>44</v>
      </c>
      <c r="C26" s="10" t="s">
        <v>28</v>
      </c>
      <c r="D26" s="102">
        <v>29</v>
      </c>
      <c r="E26" s="98">
        <v>5</v>
      </c>
      <c r="F26" s="25">
        <v>7</v>
      </c>
      <c r="G26" s="23">
        <f t="shared" si="0"/>
        <v>32</v>
      </c>
      <c r="H26" s="26">
        <f t="shared" si="1"/>
        <v>24</v>
      </c>
      <c r="I26" s="28">
        <v>21</v>
      </c>
      <c r="J26" s="29">
        <v>0</v>
      </c>
      <c r="K26" s="27">
        <v>8</v>
      </c>
      <c r="L26" s="60">
        <v>1</v>
      </c>
      <c r="M26" s="64">
        <v>30</v>
      </c>
      <c r="N26" s="30">
        <v>0</v>
      </c>
      <c r="O26" s="27">
        <v>24</v>
      </c>
      <c r="P26" s="30">
        <v>0</v>
      </c>
      <c r="Q26" s="64">
        <v>99</v>
      </c>
      <c r="R26" s="30">
        <v>1</v>
      </c>
      <c r="S26" s="64">
        <v>16</v>
      </c>
      <c r="T26" s="30">
        <v>2</v>
      </c>
      <c r="U26" s="64">
        <v>31</v>
      </c>
      <c r="V26" s="60">
        <v>1</v>
      </c>
      <c r="W26" s="15"/>
      <c r="X26" s="16">
        <f t="shared" si="2"/>
        <v>5</v>
      </c>
      <c r="Y26" s="15"/>
      <c r="AG26" s="3"/>
      <c r="AH26" s="31">
        <f t="shared" si="3"/>
        <v>8</v>
      </c>
      <c r="AI26" s="32">
        <f t="shared" si="4"/>
        <v>6</v>
      </c>
      <c r="AJ26" s="32">
        <f t="shared" si="5"/>
        <v>6</v>
      </c>
      <c r="AK26" s="78">
        <f t="shared" si="6"/>
        <v>6</v>
      </c>
      <c r="AL26" s="32">
        <f t="shared" si="7"/>
        <v>0</v>
      </c>
      <c r="AM26" s="32">
        <f t="shared" si="8"/>
        <v>1</v>
      </c>
      <c r="AN26" s="32">
        <f t="shared" si="9"/>
        <v>5</v>
      </c>
      <c r="AO26" s="79">
        <f t="shared" si="10"/>
        <v>32</v>
      </c>
      <c r="AP26" s="75">
        <f t="shared" si="11"/>
        <v>0</v>
      </c>
      <c r="AQ26" s="75">
        <f t="shared" si="12"/>
        <v>8</v>
      </c>
      <c r="AR26" s="20">
        <f t="shared" si="13"/>
        <v>24</v>
      </c>
      <c r="AS26" s="1"/>
    </row>
    <row r="27" spans="1:45" ht="13.8" x14ac:dyDescent="0.25">
      <c r="A27" s="21">
        <v>23</v>
      </c>
      <c r="B27" s="62" t="s">
        <v>18</v>
      </c>
      <c r="C27" s="10" t="s">
        <v>26</v>
      </c>
      <c r="D27" s="104">
        <v>8</v>
      </c>
      <c r="E27" s="98">
        <v>9</v>
      </c>
      <c r="F27" s="25">
        <v>7</v>
      </c>
      <c r="G27" s="23">
        <f t="shared" si="0"/>
        <v>46</v>
      </c>
      <c r="H27" s="26">
        <f t="shared" si="1"/>
        <v>33</v>
      </c>
      <c r="I27" s="28">
        <v>24</v>
      </c>
      <c r="J27" s="29">
        <v>1</v>
      </c>
      <c r="K27" s="27">
        <v>18</v>
      </c>
      <c r="L27" s="60">
        <v>1</v>
      </c>
      <c r="M27" s="64">
        <v>21</v>
      </c>
      <c r="N27" s="30">
        <v>0</v>
      </c>
      <c r="O27" s="27">
        <v>9</v>
      </c>
      <c r="P27" s="30">
        <v>2</v>
      </c>
      <c r="Q27" s="64">
        <v>29</v>
      </c>
      <c r="R27" s="30">
        <v>2</v>
      </c>
      <c r="S27" s="64">
        <v>1</v>
      </c>
      <c r="T27" s="30">
        <v>1</v>
      </c>
      <c r="U27" s="64">
        <v>14</v>
      </c>
      <c r="V27" s="60">
        <v>2</v>
      </c>
      <c r="W27" s="15"/>
      <c r="X27" s="16">
        <f t="shared" si="2"/>
        <v>9</v>
      </c>
      <c r="Y27" s="15"/>
      <c r="AG27" s="3"/>
      <c r="AH27" s="31">
        <f t="shared" si="3"/>
        <v>6</v>
      </c>
      <c r="AI27" s="32">
        <f t="shared" si="4"/>
        <v>6</v>
      </c>
      <c r="AJ27" s="32">
        <f t="shared" si="5"/>
        <v>8</v>
      </c>
      <c r="AK27" s="78">
        <f t="shared" si="6"/>
        <v>5</v>
      </c>
      <c r="AL27" s="32">
        <f t="shared" si="7"/>
        <v>6</v>
      </c>
      <c r="AM27" s="32">
        <f t="shared" si="8"/>
        <v>8</v>
      </c>
      <c r="AN27" s="32">
        <f t="shared" si="9"/>
        <v>7</v>
      </c>
      <c r="AO27" s="79">
        <f t="shared" si="10"/>
        <v>46</v>
      </c>
      <c r="AP27" s="75">
        <f t="shared" si="11"/>
        <v>5</v>
      </c>
      <c r="AQ27" s="75">
        <f t="shared" si="12"/>
        <v>8</v>
      </c>
      <c r="AR27" s="20">
        <f t="shared" si="13"/>
        <v>33</v>
      </c>
      <c r="AS27" s="1"/>
    </row>
    <row r="28" spans="1:45" ht="13.8" x14ac:dyDescent="0.25">
      <c r="A28" s="21">
        <v>24</v>
      </c>
      <c r="B28" s="62" t="s">
        <v>45</v>
      </c>
      <c r="C28" s="10" t="s">
        <v>26</v>
      </c>
      <c r="D28" s="24">
        <v>22</v>
      </c>
      <c r="E28" s="106">
        <v>6</v>
      </c>
      <c r="F28" s="25">
        <v>7</v>
      </c>
      <c r="G28" s="23">
        <f t="shared" si="0"/>
        <v>45</v>
      </c>
      <c r="H28" s="26">
        <f t="shared" si="1"/>
        <v>31</v>
      </c>
      <c r="I28" s="28">
        <v>23</v>
      </c>
      <c r="J28" s="29">
        <v>1</v>
      </c>
      <c r="K28" s="27">
        <v>17</v>
      </c>
      <c r="L28" s="60">
        <v>0</v>
      </c>
      <c r="M28" s="64">
        <v>27</v>
      </c>
      <c r="N28" s="30">
        <v>0</v>
      </c>
      <c r="O28" s="27">
        <v>22</v>
      </c>
      <c r="P28" s="30">
        <v>2</v>
      </c>
      <c r="Q28" s="64">
        <v>31</v>
      </c>
      <c r="R28" s="30">
        <v>1</v>
      </c>
      <c r="S28" s="64">
        <v>29</v>
      </c>
      <c r="T28" s="30">
        <v>1</v>
      </c>
      <c r="U28" s="64">
        <v>15</v>
      </c>
      <c r="V28" s="60">
        <v>1</v>
      </c>
      <c r="W28" s="15"/>
      <c r="X28" s="16">
        <f t="shared" si="2"/>
        <v>6</v>
      </c>
      <c r="Y28" s="15"/>
      <c r="AG28" s="3"/>
      <c r="AH28" s="31">
        <f t="shared" si="3"/>
        <v>9</v>
      </c>
      <c r="AI28" s="32">
        <f t="shared" si="4"/>
        <v>8</v>
      </c>
      <c r="AJ28" s="32">
        <f t="shared" si="5"/>
        <v>6</v>
      </c>
      <c r="AK28" s="78">
        <f t="shared" si="6"/>
        <v>5</v>
      </c>
      <c r="AL28" s="32">
        <f t="shared" si="7"/>
        <v>5</v>
      </c>
      <c r="AM28" s="32">
        <f t="shared" si="8"/>
        <v>6</v>
      </c>
      <c r="AN28" s="32">
        <f t="shared" si="9"/>
        <v>6</v>
      </c>
      <c r="AO28" s="79">
        <f t="shared" si="10"/>
        <v>45</v>
      </c>
      <c r="AP28" s="75">
        <f t="shared" si="11"/>
        <v>5</v>
      </c>
      <c r="AQ28" s="75">
        <f t="shared" si="12"/>
        <v>9</v>
      </c>
      <c r="AR28" s="20">
        <f t="shared" si="13"/>
        <v>31</v>
      </c>
      <c r="AS28" s="1"/>
    </row>
    <row r="29" spans="1:45" ht="13.8" x14ac:dyDescent="0.25">
      <c r="A29" s="21">
        <v>25</v>
      </c>
      <c r="B29" s="62" t="s">
        <v>46</v>
      </c>
      <c r="C29" s="10" t="s">
        <v>26</v>
      </c>
      <c r="D29" s="24">
        <v>31</v>
      </c>
      <c r="E29" s="106">
        <v>3</v>
      </c>
      <c r="F29" s="25">
        <v>7</v>
      </c>
      <c r="G29" s="23">
        <f t="shared" si="0"/>
        <v>47</v>
      </c>
      <c r="H29" s="26">
        <f t="shared" si="1"/>
        <v>33</v>
      </c>
      <c r="I29" s="28">
        <v>26</v>
      </c>
      <c r="J29" s="29">
        <v>1</v>
      </c>
      <c r="K29" s="27">
        <v>14</v>
      </c>
      <c r="L29" s="60">
        <v>0</v>
      </c>
      <c r="M29" s="64">
        <v>8</v>
      </c>
      <c r="N29" s="30">
        <v>2</v>
      </c>
      <c r="O29" s="27">
        <v>20</v>
      </c>
      <c r="P29" s="30">
        <v>0</v>
      </c>
      <c r="Q29" s="64">
        <v>4</v>
      </c>
      <c r="R29" s="30">
        <v>0</v>
      </c>
      <c r="S29" s="64">
        <v>6</v>
      </c>
      <c r="T29" s="30">
        <v>0</v>
      </c>
      <c r="U29" s="64">
        <v>18</v>
      </c>
      <c r="V29" s="60">
        <v>0</v>
      </c>
      <c r="W29" s="15"/>
      <c r="X29" s="16">
        <f t="shared" si="2"/>
        <v>3</v>
      </c>
      <c r="Y29" s="15"/>
      <c r="AG29" s="3"/>
      <c r="AH29" s="31">
        <f t="shared" si="3"/>
        <v>7</v>
      </c>
      <c r="AI29" s="32">
        <f t="shared" si="4"/>
        <v>7</v>
      </c>
      <c r="AJ29" s="32">
        <f t="shared" si="5"/>
        <v>6</v>
      </c>
      <c r="AK29" s="78">
        <f t="shared" si="6"/>
        <v>7</v>
      </c>
      <c r="AL29" s="32">
        <f t="shared" si="7"/>
        <v>9</v>
      </c>
      <c r="AM29" s="32">
        <f t="shared" si="8"/>
        <v>5</v>
      </c>
      <c r="AN29" s="32">
        <f t="shared" si="9"/>
        <v>6</v>
      </c>
      <c r="AO29" s="79">
        <f t="shared" si="10"/>
        <v>47</v>
      </c>
      <c r="AP29" s="75">
        <f t="shared" si="11"/>
        <v>5</v>
      </c>
      <c r="AQ29" s="75">
        <f t="shared" si="12"/>
        <v>9</v>
      </c>
      <c r="AR29" s="20">
        <f t="shared" si="13"/>
        <v>33</v>
      </c>
      <c r="AS29" s="1"/>
    </row>
    <row r="30" spans="1:45" ht="13.8" x14ac:dyDescent="0.25">
      <c r="A30" s="21">
        <v>26</v>
      </c>
      <c r="B30" s="62" t="s">
        <v>47</v>
      </c>
      <c r="C30" s="10" t="s">
        <v>26</v>
      </c>
      <c r="D30" s="24">
        <v>16</v>
      </c>
      <c r="E30" s="98">
        <v>7</v>
      </c>
      <c r="F30" s="25">
        <v>7</v>
      </c>
      <c r="G30" s="23">
        <f t="shared" si="0"/>
        <v>52</v>
      </c>
      <c r="H30" s="26">
        <f t="shared" si="1"/>
        <v>39</v>
      </c>
      <c r="I30" s="28">
        <v>25</v>
      </c>
      <c r="J30" s="29">
        <v>1</v>
      </c>
      <c r="K30" s="27">
        <v>13</v>
      </c>
      <c r="L30" s="60">
        <v>2</v>
      </c>
      <c r="M30" s="64">
        <v>19</v>
      </c>
      <c r="N30" s="30">
        <v>0</v>
      </c>
      <c r="O30" s="27">
        <v>15</v>
      </c>
      <c r="P30" s="30">
        <v>2</v>
      </c>
      <c r="Q30" s="64">
        <v>2</v>
      </c>
      <c r="R30" s="30">
        <v>0</v>
      </c>
      <c r="S30" s="64">
        <v>4</v>
      </c>
      <c r="T30" s="30">
        <v>0</v>
      </c>
      <c r="U30" s="64">
        <v>12</v>
      </c>
      <c r="V30" s="60">
        <v>2</v>
      </c>
      <c r="W30" s="15"/>
      <c r="X30" s="16">
        <f t="shared" si="2"/>
        <v>7</v>
      </c>
      <c r="Y30" s="15"/>
      <c r="AG30" s="3"/>
      <c r="AH30" s="31">
        <f t="shared" si="3"/>
        <v>3</v>
      </c>
      <c r="AI30" s="32">
        <f t="shared" si="4"/>
        <v>10</v>
      </c>
      <c r="AJ30" s="32">
        <f t="shared" si="5"/>
        <v>10</v>
      </c>
      <c r="AK30" s="78">
        <f t="shared" si="6"/>
        <v>6</v>
      </c>
      <c r="AL30" s="32">
        <f t="shared" si="7"/>
        <v>9</v>
      </c>
      <c r="AM30" s="32">
        <f t="shared" si="8"/>
        <v>9</v>
      </c>
      <c r="AN30" s="32">
        <f t="shared" si="9"/>
        <v>5</v>
      </c>
      <c r="AO30" s="79">
        <f t="shared" si="10"/>
        <v>52</v>
      </c>
      <c r="AP30" s="75">
        <f t="shared" si="11"/>
        <v>3</v>
      </c>
      <c r="AQ30" s="75">
        <f t="shared" si="12"/>
        <v>10</v>
      </c>
      <c r="AR30" s="20">
        <f t="shared" si="13"/>
        <v>39</v>
      </c>
      <c r="AS30" s="1"/>
    </row>
    <row r="31" spans="1:45" ht="13.8" x14ac:dyDescent="0.25">
      <c r="A31" s="21">
        <v>27</v>
      </c>
      <c r="B31" s="62" t="s">
        <v>48</v>
      </c>
      <c r="C31" s="10" t="s">
        <v>26</v>
      </c>
      <c r="D31" s="102">
        <v>19</v>
      </c>
      <c r="E31" s="98">
        <v>6</v>
      </c>
      <c r="F31" s="25">
        <v>7</v>
      </c>
      <c r="G31" s="23">
        <f t="shared" si="0"/>
        <v>43</v>
      </c>
      <c r="H31" s="26">
        <f t="shared" si="1"/>
        <v>34</v>
      </c>
      <c r="I31" s="28">
        <v>28</v>
      </c>
      <c r="J31" s="29">
        <v>0</v>
      </c>
      <c r="K31" s="27">
        <v>4</v>
      </c>
      <c r="L31" s="60">
        <v>1</v>
      </c>
      <c r="M31" s="64">
        <v>24</v>
      </c>
      <c r="N31" s="30">
        <v>2</v>
      </c>
      <c r="O31" s="27">
        <v>11</v>
      </c>
      <c r="P31" s="30">
        <v>0</v>
      </c>
      <c r="Q31" s="64">
        <v>9</v>
      </c>
      <c r="R31" s="30">
        <v>1</v>
      </c>
      <c r="S31" s="64">
        <v>99</v>
      </c>
      <c r="T31" s="30">
        <v>2</v>
      </c>
      <c r="U31" s="64">
        <v>21</v>
      </c>
      <c r="V31" s="60">
        <v>0</v>
      </c>
      <c r="W31" s="15"/>
      <c r="X31" s="16">
        <f t="shared" si="2"/>
        <v>6</v>
      </c>
      <c r="Y31" s="15"/>
      <c r="AG31" s="3"/>
      <c r="AH31" s="31">
        <f t="shared" si="3"/>
        <v>8</v>
      </c>
      <c r="AI31" s="32">
        <f t="shared" si="4"/>
        <v>9</v>
      </c>
      <c r="AJ31" s="32">
        <f t="shared" si="5"/>
        <v>6</v>
      </c>
      <c r="AK31" s="78">
        <f t="shared" si="6"/>
        <v>7</v>
      </c>
      <c r="AL31" s="32">
        <f t="shared" si="7"/>
        <v>5</v>
      </c>
      <c r="AM31" s="32">
        <f t="shared" si="8"/>
        <v>0</v>
      </c>
      <c r="AN31" s="32">
        <f t="shared" si="9"/>
        <v>8</v>
      </c>
      <c r="AO31" s="79">
        <f t="shared" si="10"/>
        <v>43</v>
      </c>
      <c r="AP31" s="75">
        <f t="shared" si="11"/>
        <v>0</v>
      </c>
      <c r="AQ31" s="75">
        <f t="shared" si="12"/>
        <v>9</v>
      </c>
      <c r="AR31" s="20">
        <f t="shared" si="13"/>
        <v>34</v>
      </c>
      <c r="AS31" s="1"/>
    </row>
    <row r="32" spans="1:45" ht="13.8" x14ac:dyDescent="0.25">
      <c r="A32" s="21">
        <v>28</v>
      </c>
      <c r="B32" s="62" t="s">
        <v>49</v>
      </c>
      <c r="C32" s="10" t="s">
        <v>26</v>
      </c>
      <c r="D32" s="24">
        <v>12</v>
      </c>
      <c r="E32" s="98">
        <v>8</v>
      </c>
      <c r="F32" s="25">
        <v>7</v>
      </c>
      <c r="G32" s="23">
        <f t="shared" si="0"/>
        <v>56</v>
      </c>
      <c r="H32" s="26">
        <f t="shared" si="1"/>
        <v>40</v>
      </c>
      <c r="I32" s="28">
        <v>27</v>
      </c>
      <c r="J32" s="29">
        <v>2</v>
      </c>
      <c r="K32" s="27">
        <v>3</v>
      </c>
      <c r="L32" s="60">
        <v>1</v>
      </c>
      <c r="M32" s="64">
        <v>29</v>
      </c>
      <c r="N32" s="30">
        <v>1</v>
      </c>
      <c r="O32" s="27">
        <v>21</v>
      </c>
      <c r="P32" s="30">
        <v>2</v>
      </c>
      <c r="Q32" s="64">
        <v>19</v>
      </c>
      <c r="R32" s="30">
        <v>0</v>
      </c>
      <c r="S32" s="64">
        <v>5</v>
      </c>
      <c r="T32" s="30">
        <v>0</v>
      </c>
      <c r="U32" s="64">
        <v>30</v>
      </c>
      <c r="V32" s="60">
        <v>2</v>
      </c>
      <c r="W32" s="15"/>
      <c r="X32" s="16">
        <f t="shared" si="2"/>
        <v>8</v>
      </c>
      <c r="Y32" s="15"/>
      <c r="AG32" s="3"/>
      <c r="AH32" s="31">
        <f t="shared" si="3"/>
        <v>6</v>
      </c>
      <c r="AI32" s="32">
        <f t="shared" si="4"/>
        <v>10</v>
      </c>
      <c r="AJ32" s="32">
        <f t="shared" si="5"/>
        <v>6</v>
      </c>
      <c r="AK32" s="78">
        <f t="shared" si="6"/>
        <v>8</v>
      </c>
      <c r="AL32" s="32">
        <f t="shared" si="7"/>
        <v>10</v>
      </c>
      <c r="AM32" s="32">
        <f t="shared" si="8"/>
        <v>10</v>
      </c>
      <c r="AN32" s="32">
        <f t="shared" si="9"/>
        <v>6</v>
      </c>
      <c r="AO32" s="79">
        <f t="shared" si="10"/>
        <v>56</v>
      </c>
      <c r="AP32" s="75">
        <f t="shared" si="11"/>
        <v>6</v>
      </c>
      <c r="AQ32" s="75">
        <f t="shared" si="12"/>
        <v>10</v>
      </c>
      <c r="AR32" s="20">
        <f t="shared" si="13"/>
        <v>40</v>
      </c>
      <c r="AS32" s="1"/>
    </row>
    <row r="33" spans="1:45" ht="13.8" x14ac:dyDescent="0.25">
      <c r="A33" s="21">
        <v>29</v>
      </c>
      <c r="B33" s="62" t="s">
        <v>50</v>
      </c>
      <c r="C33" s="10" t="s">
        <v>27</v>
      </c>
      <c r="D33" s="102">
        <v>20</v>
      </c>
      <c r="E33" s="98">
        <v>6</v>
      </c>
      <c r="F33" s="25">
        <v>7</v>
      </c>
      <c r="G33" s="23">
        <f t="shared" si="0"/>
        <v>47</v>
      </c>
      <c r="H33" s="26">
        <f t="shared" si="1"/>
        <v>33</v>
      </c>
      <c r="I33" s="28">
        <v>30</v>
      </c>
      <c r="J33" s="29">
        <v>1</v>
      </c>
      <c r="K33" s="27">
        <v>6</v>
      </c>
      <c r="L33" s="60">
        <v>2</v>
      </c>
      <c r="M33" s="64">
        <v>28</v>
      </c>
      <c r="N33" s="30">
        <v>1</v>
      </c>
      <c r="O33" s="27">
        <v>14</v>
      </c>
      <c r="P33" s="30">
        <v>0</v>
      </c>
      <c r="Q33" s="64">
        <v>23</v>
      </c>
      <c r="R33" s="30">
        <v>0</v>
      </c>
      <c r="S33" s="64">
        <v>24</v>
      </c>
      <c r="T33" s="30">
        <v>1</v>
      </c>
      <c r="U33" s="64">
        <v>8</v>
      </c>
      <c r="V33" s="60">
        <v>1</v>
      </c>
      <c r="W33" s="15"/>
      <c r="X33" s="16">
        <f t="shared" si="2"/>
        <v>6</v>
      </c>
      <c r="Y33" s="15"/>
      <c r="AG33" s="3"/>
      <c r="AH33" s="31">
        <f t="shared" si="3"/>
        <v>6</v>
      </c>
      <c r="AI33" s="32">
        <f t="shared" si="4"/>
        <v>5</v>
      </c>
      <c r="AJ33" s="32">
        <f t="shared" si="5"/>
        <v>8</v>
      </c>
      <c r="AK33" s="78">
        <f t="shared" si="6"/>
        <v>7</v>
      </c>
      <c r="AL33" s="32">
        <f t="shared" si="7"/>
        <v>9</v>
      </c>
      <c r="AM33" s="32">
        <f t="shared" si="8"/>
        <v>6</v>
      </c>
      <c r="AN33" s="32">
        <f t="shared" si="9"/>
        <v>6</v>
      </c>
      <c r="AO33" s="79">
        <f t="shared" si="10"/>
        <v>47</v>
      </c>
      <c r="AP33" s="75">
        <f t="shared" si="11"/>
        <v>5</v>
      </c>
      <c r="AQ33" s="75">
        <f t="shared" si="12"/>
        <v>9</v>
      </c>
      <c r="AR33" s="20">
        <f t="shared" si="13"/>
        <v>33</v>
      </c>
      <c r="AS33" s="1"/>
    </row>
    <row r="34" spans="1:45" ht="13.8" x14ac:dyDescent="0.25">
      <c r="A34" s="21">
        <v>30</v>
      </c>
      <c r="B34" s="62" t="s">
        <v>51</v>
      </c>
      <c r="C34" s="10" t="s">
        <v>26</v>
      </c>
      <c r="D34" s="104">
        <v>18</v>
      </c>
      <c r="E34" s="98">
        <v>6</v>
      </c>
      <c r="F34" s="25">
        <v>7</v>
      </c>
      <c r="G34" s="23">
        <f t="shared" si="0"/>
        <v>50</v>
      </c>
      <c r="H34" s="26">
        <f t="shared" si="1"/>
        <v>35</v>
      </c>
      <c r="I34" s="28">
        <v>29</v>
      </c>
      <c r="J34" s="29">
        <v>1</v>
      </c>
      <c r="K34" s="27">
        <v>5</v>
      </c>
      <c r="L34" s="60">
        <v>0</v>
      </c>
      <c r="M34" s="64">
        <v>22</v>
      </c>
      <c r="N34" s="30">
        <v>2</v>
      </c>
      <c r="O34" s="27">
        <v>13</v>
      </c>
      <c r="P34" s="30">
        <v>0</v>
      </c>
      <c r="Q34" s="64">
        <v>15</v>
      </c>
      <c r="R34" s="30">
        <v>1</v>
      </c>
      <c r="S34" s="64">
        <v>31</v>
      </c>
      <c r="T34" s="30">
        <v>2</v>
      </c>
      <c r="U34" s="64">
        <v>28</v>
      </c>
      <c r="V34" s="60">
        <v>0</v>
      </c>
      <c r="W34" s="15"/>
      <c r="X34" s="16">
        <f t="shared" si="2"/>
        <v>6</v>
      </c>
      <c r="Y34" s="15"/>
      <c r="AG34" s="3"/>
      <c r="AH34" s="31">
        <f t="shared" si="3"/>
        <v>6</v>
      </c>
      <c r="AI34" s="32">
        <f t="shared" si="4"/>
        <v>10</v>
      </c>
      <c r="AJ34" s="32">
        <f t="shared" si="5"/>
        <v>5</v>
      </c>
      <c r="AK34" s="78">
        <f t="shared" si="6"/>
        <v>10</v>
      </c>
      <c r="AL34" s="32">
        <f t="shared" si="7"/>
        <v>6</v>
      </c>
      <c r="AM34" s="32">
        <f t="shared" si="8"/>
        <v>5</v>
      </c>
      <c r="AN34" s="32">
        <f t="shared" si="9"/>
        <v>8</v>
      </c>
      <c r="AO34" s="79">
        <f t="shared" si="10"/>
        <v>50</v>
      </c>
      <c r="AP34" s="75">
        <f t="shared" si="11"/>
        <v>5</v>
      </c>
      <c r="AQ34" s="75">
        <f t="shared" si="12"/>
        <v>10</v>
      </c>
      <c r="AR34" s="20">
        <f t="shared" si="13"/>
        <v>35</v>
      </c>
      <c r="AS34" s="1"/>
    </row>
    <row r="35" spans="1:45" ht="13.8" x14ac:dyDescent="0.25">
      <c r="A35" s="21">
        <v>31</v>
      </c>
      <c r="B35" s="62" t="s">
        <v>52</v>
      </c>
      <c r="C35" s="10" t="s">
        <v>26</v>
      </c>
      <c r="D35" s="24">
        <v>25</v>
      </c>
      <c r="E35" s="98">
        <v>5</v>
      </c>
      <c r="F35" s="25">
        <v>7</v>
      </c>
      <c r="G35" s="23">
        <f t="shared" si="0"/>
        <v>40</v>
      </c>
      <c r="H35" s="26">
        <f t="shared" si="1"/>
        <v>31</v>
      </c>
      <c r="I35" s="28">
        <v>99</v>
      </c>
      <c r="J35" s="29">
        <v>2</v>
      </c>
      <c r="K35" s="27">
        <v>1</v>
      </c>
      <c r="L35" s="60">
        <v>0</v>
      </c>
      <c r="M35" s="64">
        <v>2</v>
      </c>
      <c r="N35" s="30">
        <v>0</v>
      </c>
      <c r="O35" s="27">
        <v>18</v>
      </c>
      <c r="P35" s="30">
        <v>1</v>
      </c>
      <c r="Q35" s="64">
        <v>24</v>
      </c>
      <c r="R35" s="30">
        <v>1</v>
      </c>
      <c r="S35" s="64">
        <v>30</v>
      </c>
      <c r="T35" s="30">
        <v>0</v>
      </c>
      <c r="U35" s="64">
        <v>22</v>
      </c>
      <c r="V35" s="60">
        <v>1</v>
      </c>
      <c r="W35" s="15"/>
      <c r="X35" s="16">
        <f t="shared" si="2"/>
        <v>5</v>
      </c>
      <c r="Y35" s="15"/>
      <c r="AG35" s="3"/>
      <c r="AH35" s="31">
        <f t="shared" si="3"/>
        <v>0</v>
      </c>
      <c r="AI35" s="32">
        <f t="shared" si="4"/>
        <v>8</v>
      </c>
      <c r="AJ35" s="32">
        <f t="shared" si="5"/>
        <v>9</v>
      </c>
      <c r="AK35" s="78">
        <f t="shared" si="6"/>
        <v>6</v>
      </c>
      <c r="AL35" s="32">
        <f t="shared" si="7"/>
        <v>6</v>
      </c>
      <c r="AM35" s="32">
        <f t="shared" si="8"/>
        <v>6</v>
      </c>
      <c r="AN35" s="32">
        <f t="shared" si="9"/>
        <v>5</v>
      </c>
      <c r="AO35" s="79">
        <f t="shared" si="10"/>
        <v>40</v>
      </c>
      <c r="AP35" s="75">
        <f t="shared" si="11"/>
        <v>0</v>
      </c>
      <c r="AQ35" s="75">
        <f t="shared" si="12"/>
        <v>9</v>
      </c>
      <c r="AR35" s="20">
        <f t="shared" si="13"/>
        <v>31</v>
      </c>
      <c r="AS35" s="1"/>
    </row>
    <row r="36" spans="1:45" ht="13.8" x14ac:dyDescent="0.25">
      <c r="A36" s="21">
        <v>32</v>
      </c>
      <c r="B36" s="62" t="s">
        <v>53</v>
      </c>
      <c r="C36" s="10" t="s">
        <v>27</v>
      </c>
      <c r="D36" s="102">
        <v>28</v>
      </c>
      <c r="E36" s="98">
        <v>5</v>
      </c>
      <c r="F36" s="25">
        <v>7</v>
      </c>
      <c r="G36" s="23">
        <f t="shared" si="0"/>
        <v>41</v>
      </c>
      <c r="H36" s="26">
        <f t="shared" si="1"/>
        <v>30</v>
      </c>
      <c r="I36" s="28">
        <v>31</v>
      </c>
      <c r="J36" s="29">
        <v>0</v>
      </c>
      <c r="K36" s="27">
        <v>2</v>
      </c>
      <c r="L36" s="60">
        <v>0</v>
      </c>
      <c r="M36" s="64">
        <v>6</v>
      </c>
      <c r="N36" s="30">
        <v>2</v>
      </c>
      <c r="O36" s="27">
        <v>5</v>
      </c>
      <c r="P36" s="30">
        <v>0</v>
      </c>
      <c r="Q36" s="64">
        <v>22</v>
      </c>
      <c r="R36" s="30">
        <v>1</v>
      </c>
      <c r="S36" s="64">
        <v>27</v>
      </c>
      <c r="T36" s="30">
        <v>0</v>
      </c>
      <c r="U36" s="64">
        <v>16</v>
      </c>
      <c r="V36" s="60">
        <v>2</v>
      </c>
      <c r="W36" s="15"/>
      <c r="X36" s="16">
        <f t="shared" si="2"/>
        <v>5</v>
      </c>
      <c r="Y36" s="15"/>
      <c r="AG36" s="3"/>
      <c r="AH36" s="31">
        <f t="shared" si="3"/>
        <v>5</v>
      </c>
      <c r="AI36" s="32">
        <f t="shared" si="4"/>
        <v>9</v>
      </c>
      <c r="AJ36" s="32">
        <f t="shared" si="5"/>
        <v>5</v>
      </c>
      <c r="AK36" s="78">
        <f t="shared" si="6"/>
        <v>10</v>
      </c>
      <c r="AL36" s="32">
        <f t="shared" si="7"/>
        <v>5</v>
      </c>
      <c r="AM36" s="32">
        <f t="shared" si="8"/>
        <v>6</v>
      </c>
      <c r="AN36" s="32">
        <f t="shared" si="9"/>
        <v>1</v>
      </c>
      <c r="AO36" s="79">
        <f t="shared" si="10"/>
        <v>41</v>
      </c>
      <c r="AP36" s="75">
        <f t="shared" si="11"/>
        <v>1</v>
      </c>
      <c r="AQ36" s="75">
        <f t="shared" si="12"/>
        <v>10</v>
      </c>
      <c r="AR36" s="20">
        <f t="shared" si="13"/>
        <v>30</v>
      </c>
      <c r="AS36" s="1"/>
    </row>
    <row r="37" spans="1:45" hidden="1" x14ac:dyDescent="0.25">
      <c r="A37" s="107" t="e">
        <f>IF(#REF!=0,0,COUNTA(A1:A34))</f>
        <v>#REF!</v>
      </c>
      <c r="B37" s="109"/>
      <c r="C37" s="110"/>
      <c r="D37" s="111"/>
      <c r="E37" s="113"/>
      <c r="F37" s="115"/>
      <c r="G37" s="110"/>
      <c r="H37" s="116"/>
      <c r="I37" s="117"/>
      <c r="J37" s="116"/>
      <c r="K37" s="118"/>
      <c r="L37" s="119"/>
      <c r="M37" s="120"/>
      <c r="N37" s="121"/>
      <c r="O37" s="118"/>
      <c r="P37" s="121"/>
      <c r="Q37" s="120"/>
      <c r="R37" s="121"/>
      <c r="S37" s="120"/>
      <c r="T37" s="121"/>
      <c r="U37" s="120"/>
      <c r="V37" s="119"/>
      <c r="W37" s="48"/>
      <c r="X37" s="48"/>
      <c r="Y37" s="48"/>
      <c r="AG37" s="3"/>
      <c r="AH37" s="122"/>
      <c r="AI37" s="123"/>
      <c r="AJ37" s="124"/>
      <c r="AK37" s="125"/>
      <c r="AL37" s="124"/>
      <c r="AM37" s="32"/>
      <c r="AN37" s="124"/>
      <c r="AO37" s="125"/>
      <c r="AP37" s="75"/>
      <c r="AQ37" s="125"/>
      <c r="AR37" s="126"/>
      <c r="AS37" s="1"/>
    </row>
    <row r="38" spans="1:45" ht="13.8" hidden="1" x14ac:dyDescent="0.25">
      <c r="A38" s="21"/>
      <c r="B38" s="62"/>
      <c r="C38" s="22"/>
      <c r="D38" s="24"/>
      <c r="E38" s="98">
        <v>0</v>
      </c>
      <c r="F38" s="25"/>
      <c r="G38" s="23">
        <f t="shared" ref="G38:G54" si="14">AO38</f>
        <v>0</v>
      </c>
      <c r="H38" s="26">
        <f t="shared" ref="H38:H54" si="15">AR38</f>
        <v>0</v>
      </c>
      <c r="I38" s="28">
        <v>99</v>
      </c>
      <c r="J38" s="29">
        <v>0</v>
      </c>
      <c r="K38" s="27">
        <v>99</v>
      </c>
      <c r="L38" s="60">
        <v>0</v>
      </c>
      <c r="M38" s="64">
        <v>99</v>
      </c>
      <c r="N38" s="30">
        <v>0</v>
      </c>
      <c r="O38" s="27">
        <v>99</v>
      </c>
      <c r="P38" s="30">
        <v>0</v>
      </c>
      <c r="Q38" s="64">
        <v>99</v>
      </c>
      <c r="R38" s="30">
        <v>0</v>
      </c>
      <c r="S38" s="64">
        <v>99</v>
      </c>
      <c r="T38" s="30">
        <v>0</v>
      </c>
      <c r="U38" s="64">
        <v>99</v>
      </c>
      <c r="V38" s="60">
        <v>0</v>
      </c>
      <c r="W38" s="15"/>
      <c r="X38" s="16">
        <f t="shared" ref="X38:X54" si="16">SUM(J38+L38+N38+P38+R38+T38+V38)</f>
        <v>0</v>
      </c>
      <c r="Y38" s="15"/>
      <c r="AG38" s="3"/>
      <c r="AH38" s="31">
        <f t="shared" ref="AH38:AH54" si="17">IF(I38=99,0,(LOOKUP($I38,$A$5:$A$56,$E$5:$E$56)))</f>
        <v>0</v>
      </c>
      <c r="AI38" s="32">
        <f t="shared" ref="AI38:AI54" si="18">IF(K38=99,0,(LOOKUP($K38,$A$5:$A$56,$E$5:$E$56)))</f>
        <v>0</v>
      </c>
      <c r="AJ38" s="32">
        <f t="shared" ref="AJ38:AJ54" si="19">IF(M38=99,0,(LOOKUP($M38,$A$5:$A$56,$E$5:$E$56)))</f>
        <v>0</v>
      </c>
      <c r="AK38" s="78">
        <f t="shared" ref="AK38:AK54" si="20">IF(O38=99,0,(LOOKUP($O38,$A$5:$A$56,$E$5:$E$56)))</f>
        <v>0</v>
      </c>
      <c r="AL38" s="32">
        <f t="shared" ref="AL38:AL54" si="21">IF(Q38=99,0,(LOOKUP($Q38,$A$5:$A$56,$E$5:$E$56)))</f>
        <v>0</v>
      </c>
      <c r="AM38" s="32">
        <f t="shared" ref="AM38:AM54" si="22">IF(S38=99,0,(LOOKUP($S38,$A$5:$A$56,$E$5:$E$56)))</f>
        <v>0</v>
      </c>
      <c r="AN38" s="32">
        <f t="shared" ref="AN38:AN54" si="23">IF(U38=99,0,(LOOKUP($U38,$A$5:$A$56,$E$5:$E$56)))</f>
        <v>0</v>
      </c>
      <c r="AO38" s="79">
        <f t="shared" ref="AO38:AO54" si="24">SUM(AH38,AI38,AJ38,AK38,AL38,AN38,AM38)</f>
        <v>0</v>
      </c>
      <c r="AP38" s="75">
        <f t="shared" ref="AP38:AP57" si="25">IF($AI$1&gt;8,(IF($AI$1=9,MIN(AH38:AN38),IF($AI$1=10,MIN(AH38:AN38),IF($AI$1=11,MIN(AH38:AN38),IF($AI$1=12,MIN(AH38:AN38),IF($AI$1=13,MIN(AH38:AN38))))))),(IF($AI$1=4,MIN(AH38:AK38),IF($AI$1=5,MIN(AH38:AL38),IF($AI$1=6,MIN(AH38:AM38),IF($AI$1=7,MIN(AH38:AN38),IF($AI$1=8,MIN(AH38:AN38))))))))</f>
        <v>0</v>
      </c>
      <c r="AQ38" s="75">
        <f t="shared" ref="AQ38:AQ54" si="26">IF($AI$1&gt;8,(IF($AI$1=9,MAX(AH38:AN38),IF($AI$1=10,MAX(AH38:AN38),IF($AI$1=11,MAX(AH38:AN38),IF($AI$1=12,MAX(AH38:AN38),IF($AI$1=13,MAX(AH38:AN38))))))),(IF($AI$1=4,MAX(AH38:AK38),IF($AI$1=5,MAX(AH38:AL38),IF($AI$1=6,MAX(AH38:AM38),IF($AI$1=7,MAX(AH38:AN38),IF($AI$1=8,MAX(AH38:AN38))))))))</f>
        <v>0</v>
      </c>
      <c r="AR38" s="80">
        <f t="shared" ref="AR38:AR54" si="27">SUM($AO38-$AP38)</f>
        <v>0</v>
      </c>
      <c r="AS38" s="1"/>
    </row>
    <row r="39" spans="1:45" ht="13.8" hidden="1" x14ac:dyDescent="0.25">
      <c r="A39" s="21"/>
      <c r="B39" s="62"/>
      <c r="C39" s="22"/>
      <c r="D39" s="102"/>
      <c r="E39" s="98">
        <v>0</v>
      </c>
      <c r="F39" s="25"/>
      <c r="G39" s="23">
        <f t="shared" si="14"/>
        <v>0</v>
      </c>
      <c r="H39" s="26">
        <f t="shared" si="15"/>
        <v>0</v>
      </c>
      <c r="I39" s="28">
        <v>99</v>
      </c>
      <c r="J39" s="29">
        <v>0</v>
      </c>
      <c r="K39" s="27">
        <v>99</v>
      </c>
      <c r="L39" s="60">
        <v>0</v>
      </c>
      <c r="M39" s="64">
        <v>99</v>
      </c>
      <c r="N39" s="30">
        <v>0</v>
      </c>
      <c r="O39" s="27">
        <v>99</v>
      </c>
      <c r="P39" s="30">
        <v>0</v>
      </c>
      <c r="Q39" s="64">
        <v>99</v>
      </c>
      <c r="R39" s="30">
        <v>0</v>
      </c>
      <c r="S39" s="64">
        <v>99</v>
      </c>
      <c r="T39" s="30">
        <v>0</v>
      </c>
      <c r="U39" s="64">
        <v>99</v>
      </c>
      <c r="V39" s="60">
        <v>0</v>
      </c>
      <c r="W39" s="15"/>
      <c r="X39" s="16">
        <f t="shared" si="16"/>
        <v>0</v>
      </c>
      <c r="Y39" s="15"/>
      <c r="AG39" s="3"/>
      <c r="AH39" s="31">
        <f t="shared" si="17"/>
        <v>0</v>
      </c>
      <c r="AI39" s="32">
        <f t="shared" si="18"/>
        <v>0</v>
      </c>
      <c r="AJ39" s="32">
        <f t="shared" si="19"/>
        <v>0</v>
      </c>
      <c r="AK39" s="78">
        <f t="shared" si="20"/>
        <v>0</v>
      </c>
      <c r="AL39" s="32">
        <f t="shared" si="21"/>
        <v>0</v>
      </c>
      <c r="AM39" s="32">
        <f t="shared" si="22"/>
        <v>0</v>
      </c>
      <c r="AN39" s="32">
        <f t="shared" si="23"/>
        <v>0</v>
      </c>
      <c r="AO39" s="79">
        <f t="shared" si="24"/>
        <v>0</v>
      </c>
      <c r="AP39" s="75">
        <f t="shared" si="25"/>
        <v>0</v>
      </c>
      <c r="AQ39" s="75">
        <f t="shared" si="26"/>
        <v>0</v>
      </c>
      <c r="AR39" s="80">
        <f t="shared" si="27"/>
        <v>0</v>
      </c>
      <c r="AS39" s="1"/>
    </row>
    <row r="40" spans="1:45" ht="13.8" hidden="1" x14ac:dyDescent="0.25">
      <c r="A40" s="21"/>
      <c r="B40" s="62"/>
      <c r="C40" s="22"/>
      <c r="D40" s="24"/>
      <c r="E40" s="98">
        <v>0</v>
      </c>
      <c r="F40" s="25"/>
      <c r="G40" s="23">
        <f t="shared" si="14"/>
        <v>0</v>
      </c>
      <c r="H40" s="26">
        <f t="shared" si="15"/>
        <v>0</v>
      </c>
      <c r="I40" s="28">
        <v>99</v>
      </c>
      <c r="J40" s="29">
        <v>0</v>
      </c>
      <c r="K40" s="27">
        <v>99</v>
      </c>
      <c r="L40" s="60">
        <v>0</v>
      </c>
      <c r="M40" s="64">
        <v>99</v>
      </c>
      <c r="N40" s="30">
        <v>0</v>
      </c>
      <c r="O40" s="27">
        <v>99</v>
      </c>
      <c r="P40" s="30">
        <v>0</v>
      </c>
      <c r="Q40" s="64">
        <v>99</v>
      </c>
      <c r="R40" s="30">
        <v>0</v>
      </c>
      <c r="S40" s="64">
        <v>99</v>
      </c>
      <c r="T40" s="30">
        <v>0</v>
      </c>
      <c r="U40" s="64">
        <v>99</v>
      </c>
      <c r="V40" s="60">
        <v>0</v>
      </c>
      <c r="W40" s="15"/>
      <c r="X40" s="16">
        <f t="shared" si="16"/>
        <v>0</v>
      </c>
      <c r="Y40" s="15"/>
      <c r="AG40" s="3"/>
      <c r="AH40" s="31">
        <f t="shared" si="17"/>
        <v>0</v>
      </c>
      <c r="AI40" s="32">
        <f t="shared" si="18"/>
        <v>0</v>
      </c>
      <c r="AJ40" s="32">
        <f t="shared" si="19"/>
        <v>0</v>
      </c>
      <c r="AK40" s="78">
        <f t="shared" si="20"/>
        <v>0</v>
      </c>
      <c r="AL40" s="32">
        <f t="shared" si="21"/>
        <v>0</v>
      </c>
      <c r="AM40" s="32">
        <f t="shared" si="22"/>
        <v>0</v>
      </c>
      <c r="AN40" s="32">
        <f t="shared" si="23"/>
        <v>0</v>
      </c>
      <c r="AO40" s="79">
        <f t="shared" si="24"/>
        <v>0</v>
      </c>
      <c r="AP40" s="75">
        <f t="shared" si="25"/>
        <v>0</v>
      </c>
      <c r="AQ40" s="75">
        <f t="shared" si="26"/>
        <v>0</v>
      </c>
      <c r="AR40" s="80">
        <f t="shared" si="27"/>
        <v>0</v>
      </c>
      <c r="AS40" s="1"/>
    </row>
    <row r="41" spans="1:45" ht="13.8" hidden="1" x14ac:dyDescent="0.25">
      <c r="A41" s="21"/>
      <c r="B41" s="62"/>
      <c r="C41" s="22"/>
      <c r="D41" s="102"/>
      <c r="E41" s="98">
        <v>0</v>
      </c>
      <c r="F41" s="25"/>
      <c r="G41" s="23">
        <f t="shared" si="14"/>
        <v>0</v>
      </c>
      <c r="H41" s="26">
        <f t="shared" si="15"/>
        <v>0</v>
      </c>
      <c r="I41" s="28">
        <v>99</v>
      </c>
      <c r="J41" s="29">
        <v>0</v>
      </c>
      <c r="K41" s="27">
        <v>99</v>
      </c>
      <c r="L41" s="60">
        <v>0</v>
      </c>
      <c r="M41" s="64">
        <v>99</v>
      </c>
      <c r="N41" s="30">
        <v>0</v>
      </c>
      <c r="O41" s="27">
        <v>99</v>
      </c>
      <c r="P41" s="30">
        <v>0</v>
      </c>
      <c r="Q41" s="64">
        <v>99</v>
      </c>
      <c r="R41" s="30">
        <v>0</v>
      </c>
      <c r="S41" s="64">
        <v>99</v>
      </c>
      <c r="T41" s="30">
        <v>0</v>
      </c>
      <c r="U41" s="64">
        <v>99</v>
      </c>
      <c r="V41" s="60">
        <v>0</v>
      </c>
      <c r="W41" s="15"/>
      <c r="X41" s="16">
        <f t="shared" si="16"/>
        <v>0</v>
      </c>
      <c r="Y41" s="15"/>
      <c r="AG41" s="3"/>
      <c r="AH41" s="31">
        <f t="shared" si="17"/>
        <v>0</v>
      </c>
      <c r="AI41" s="32">
        <f t="shared" si="18"/>
        <v>0</v>
      </c>
      <c r="AJ41" s="32">
        <f t="shared" si="19"/>
        <v>0</v>
      </c>
      <c r="AK41" s="78">
        <f t="shared" si="20"/>
        <v>0</v>
      </c>
      <c r="AL41" s="32">
        <f t="shared" si="21"/>
        <v>0</v>
      </c>
      <c r="AM41" s="32">
        <f t="shared" si="22"/>
        <v>0</v>
      </c>
      <c r="AN41" s="32">
        <f t="shared" si="23"/>
        <v>0</v>
      </c>
      <c r="AO41" s="79">
        <f t="shared" si="24"/>
        <v>0</v>
      </c>
      <c r="AP41" s="75">
        <f t="shared" si="25"/>
        <v>0</v>
      </c>
      <c r="AQ41" s="75">
        <f t="shared" si="26"/>
        <v>0</v>
      </c>
      <c r="AR41" s="80">
        <f t="shared" si="27"/>
        <v>0</v>
      </c>
      <c r="AS41" s="1"/>
    </row>
    <row r="42" spans="1:45" ht="13.8" hidden="1" x14ac:dyDescent="0.25">
      <c r="A42" s="21"/>
      <c r="B42" s="62"/>
      <c r="C42" s="22"/>
      <c r="D42" s="24"/>
      <c r="E42" s="106">
        <v>0</v>
      </c>
      <c r="F42" s="25"/>
      <c r="G42" s="23">
        <f t="shared" si="14"/>
        <v>0</v>
      </c>
      <c r="H42" s="26">
        <f t="shared" si="15"/>
        <v>0</v>
      </c>
      <c r="I42" s="28">
        <v>99</v>
      </c>
      <c r="J42" s="29">
        <v>0</v>
      </c>
      <c r="K42" s="27">
        <v>99</v>
      </c>
      <c r="L42" s="60">
        <v>0</v>
      </c>
      <c r="M42" s="64">
        <v>99</v>
      </c>
      <c r="N42" s="30">
        <v>0</v>
      </c>
      <c r="O42" s="27">
        <v>99</v>
      </c>
      <c r="P42" s="30">
        <v>0</v>
      </c>
      <c r="Q42" s="64">
        <v>99</v>
      </c>
      <c r="R42" s="30">
        <v>0</v>
      </c>
      <c r="S42" s="64">
        <v>99</v>
      </c>
      <c r="T42" s="30">
        <v>0</v>
      </c>
      <c r="U42" s="64">
        <v>99</v>
      </c>
      <c r="V42" s="60">
        <v>0</v>
      </c>
      <c r="W42" s="15"/>
      <c r="X42" s="16">
        <f t="shared" si="16"/>
        <v>0</v>
      </c>
      <c r="Y42" s="15"/>
      <c r="AG42" s="3"/>
      <c r="AH42" s="31">
        <f t="shared" si="17"/>
        <v>0</v>
      </c>
      <c r="AI42" s="32">
        <f t="shared" si="18"/>
        <v>0</v>
      </c>
      <c r="AJ42" s="32">
        <f t="shared" si="19"/>
        <v>0</v>
      </c>
      <c r="AK42" s="78">
        <f t="shared" si="20"/>
        <v>0</v>
      </c>
      <c r="AL42" s="32">
        <f t="shared" si="21"/>
        <v>0</v>
      </c>
      <c r="AM42" s="32">
        <f t="shared" si="22"/>
        <v>0</v>
      </c>
      <c r="AN42" s="32">
        <f t="shared" si="23"/>
        <v>0</v>
      </c>
      <c r="AO42" s="79">
        <f t="shared" si="24"/>
        <v>0</v>
      </c>
      <c r="AP42" s="75">
        <f t="shared" si="25"/>
        <v>0</v>
      </c>
      <c r="AQ42" s="75">
        <f t="shared" si="26"/>
        <v>0</v>
      </c>
      <c r="AR42" s="80">
        <f t="shared" si="27"/>
        <v>0</v>
      </c>
      <c r="AS42" s="1"/>
    </row>
    <row r="43" spans="1:45" ht="13.8" hidden="1" x14ac:dyDescent="0.25">
      <c r="A43" s="21"/>
      <c r="B43" s="62"/>
      <c r="C43" s="22"/>
      <c r="D43" s="102"/>
      <c r="E43" s="98">
        <v>0</v>
      </c>
      <c r="F43" s="25"/>
      <c r="G43" s="23">
        <f t="shared" si="14"/>
        <v>0</v>
      </c>
      <c r="H43" s="26">
        <f t="shared" si="15"/>
        <v>0</v>
      </c>
      <c r="I43" s="28">
        <v>99</v>
      </c>
      <c r="J43" s="29">
        <v>0</v>
      </c>
      <c r="K43" s="27">
        <v>99</v>
      </c>
      <c r="L43" s="60">
        <v>0</v>
      </c>
      <c r="M43" s="64">
        <v>99</v>
      </c>
      <c r="N43" s="30">
        <v>0</v>
      </c>
      <c r="O43" s="27">
        <v>99</v>
      </c>
      <c r="P43" s="30">
        <v>0</v>
      </c>
      <c r="Q43" s="64">
        <v>99</v>
      </c>
      <c r="R43" s="30">
        <v>0</v>
      </c>
      <c r="S43" s="64">
        <v>99</v>
      </c>
      <c r="T43" s="30">
        <v>0</v>
      </c>
      <c r="U43" s="64">
        <v>99</v>
      </c>
      <c r="V43" s="60">
        <v>0</v>
      </c>
      <c r="W43" s="15"/>
      <c r="X43" s="16">
        <f t="shared" si="16"/>
        <v>0</v>
      </c>
      <c r="Y43" s="15"/>
      <c r="AG43" s="3"/>
      <c r="AH43" s="31">
        <f t="shared" si="17"/>
        <v>0</v>
      </c>
      <c r="AI43" s="32">
        <f t="shared" si="18"/>
        <v>0</v>
      </c>
      <c r="AJ43" s="32">
        <f t="shared" si="19"/>
        <v>0</v>
      </c>
      <c r="AK43" s="78">
        <f t="shared" si="20"/>
        <v>0</v>
      </c>
      <c r="AL43" s="32">
        <f t="shared" si="21"/>
        <v>0</v>
      </c>
      <c r="AM43" s="32">
        <f t="shared" si="22"/>
        <v>0</v>
      </c>
      <c r="AN43" s="32">
        <f t="shared" si="23"/>
        <v>0</v>
      </c>
      <c r="AO43" s="79">
        <f t="shared" si="24"/>
        <v>0</v>
      </c>
      <c r="AP43" s="75">
        <f t="shared" si="25"/>
        <v>0</v>
      </c>
      <c r="AQ43" s="75">
        <f t="shared" si="26"/>
        <v>0</v>
      </c>
      <c r="AR43" s="80">
        <f t="shared" si="27"/>
        <v>0</v>
      </c>
      <c r="AS43" s="1"/>
    </row>
    <row r="44" spans="1:45" ht="13.8" hidden="1" x14ac:dyDescent="0.25">
      <c r="A44" s="21"/>
      <c r="B44" s="62"/>
      <c r="C44" s="22"/>
      <c r="D44" s="24"/>
      <c r="E44" s="106">
        <v>0</v>
      </c>
      <c r="F44" s="25"/>
      <c r="G44" s="23">
        <f t="shared" si="14"/>
        <v>0</v>
      </c>
      <c r="H44" s="26">
        <f t="shared" si="15"/>
        <v>0</v>
      </c>
      <c r="I44" s="28">
        <v>99</v>
      </c>
      <c r="J44" s="29">
        <v>0</v>
      </c>
      <c r="K44" s="27">
        <v>99</v>
      </c>
      <c r="L44" s="60">
        <v>0</v>
      </c>
      <c r="M44" s="64">
        <v>99</v>
      </c>
      <c r="N44" s="30">
        <v>0</v>
      </c>
      <c r="O44" s="27">
        <v>99</v>
      </c>
      <c r="P44" s="30">
        <v>0</v>
      </c>
      <c r="Q44" s="64">
        <v>99</v>
      </c>
      <c r="R44" s="30">
        <v>0</v>
      </c>
      <c r="S44" s="64">
        <v>99</v>
      </c>
      <c r="T44" s="30">
        <v>0</v>
      </c>
      <c r="U44" s="64">
        <v>99</v>
      </c>
      <c r="V44" s="60">
        <v>0</v>
      </c>
      <c r="W44" s="15"/>
      <c r="X44" s="16">
        <f t="shared" si="16"/>
        <v>0</v>
      </c>
      <c r="Y44" s="15"/>
      <c r="AG44" s="3"/>
      <c r="AH44" s="31">
        <f t="shared" si="17"/>
        <v>0</v>
      </c>
      <c r="AI44" s="32">
        <f t="shared" si="18"/>
        <v>0</v>
      </c>
      <c r="AJ44" s="32">
        <f t="shared" si="19"/>
        <v>0</v>
      </c>
      <c r="AK44" s="78">
        <f t="shared" si="20"/>
        <v>0</v>
      </c>
      <c r="AL44" s="32">
        <f t="shared" si="21"/>
        <v>0</v>
      </c>
      <c r="AM44" s="32">
        <f t="shared" si="22"/>
        <v>0</v>
      </c>
      <c r="AN44" s="32">
        <f t="shared" si="23"/>
        <v>0</v>
      </c>
      <c r="AO44" s="79">
        <f t="shared" si="24"/>
        <v>0</v>
      </c>
      <c r="AP44" s="75">
        <f t="shared" si="25"/>
        <v>0</v>
      </c>
      <c r="AQ44" s="75">
        <f t="shared" si="26"/>
        <v>0</v>
      </c>
      <c r="AR44" s="80">
        <f t="shared" si="27"/>
        <v>0</v>
      </c>
      <c r="AS44" s="1"/>
    </row>
    <row r="45" spans="1:45" ht="13.8" hidden="1" x14ac:dyDescent="0.25">
      <c r="A45" s="21"/>
      <c r="B45" s="62"/>
      <c r="C45" s="22"/>
      <c r="D45" s="24"/>
      <c r="E45" s="106">
        <v>0</v>
      </c>
      <c r="F45" s="25"/>
      <c r="G45" s="23">
        <f t="shared" si="14"/>
        <v>0</v>
      </c>
      <c r="H45" s="26">
        <f t="shared" si="15"/>
        <v>0</v>
      </c>
      <c r="I45" s="28">
        <v>99</v>
      </c>
      <c r="J45" s="29">
        <v>0</v>
      </c>
      <c r="K45" s="27">
        <v>99</v>
      </c>
      <c r="L45" s="60">
        <v>0</v>
      </c>
      <c r="M45" s="64">
        <v>99</v>
      </c>
      <c r="N45" s="30">
        <v>0</v>
      </c>
      <c r="O45" s="27">
        <v>99</v>
      </c>
      <c r="P45" s="30">
        <v>0</v>
      </c>
      <c r="Q45" s="64">
        <v>99</v>
      </c>
      <c r="R45" s="30">
        <v>0</v>
      </c>
      <c r="S45" s="64">
        <v>99</v>
      </c>
      <c r="T45" s="30">
        <v>0</v>
      </c>
      <c r="U45" s="64">
        <v>99</v>
      </c>
      <c r="V45" s="60">
        <v>0</v>
      </c>
      <c r="W45" s="15"/>
      <c r="X45" s="16">
        <f t="shared" si="16"/>
        <v>0</v>
      </c>
      <c r="Y45" s="15"/>
      <c r="AG45" s="3"/>
      <c r="AH45" s="31">
        <f t="shared" si="17"/>
        <v>0</v>
      </c>
      <c r="AI45" s="32">
        <f t="shared" si="18"/>
        <v>0</v>
      </c>
      <c r="AJ45" s="32">
        <f t="shared" si="19"/>
        <v>0</v>
      </c>
      <c r="AK45" s="78">
        <f t="shared" si="20"/>
        <v>0</v>
      </c>
      <c r="AL45" s="32">
        <f t="shared" si="21"/>
        <v>0</v>
      </c>
      <c r="AM45" s="32">
        <f t="shared" si="22"/>
        <v>0</v>
      </c>
      <c r="AN45" s="32">
        <f t="shared" si="23"/>
        <v>0</v>
      </c>
      <c r="AO45" s="79">
        <f t="shared" si="24"/>
        <v>0</v>
      </c>
      <c r="AP45" s="75">
        <f t="shared" si="25"/>
        <v>0</v>
      </c>
      <c r="AQ45" s="75">
        <f t="shared" si="26"/>
        <v>0</v>
      </c>
      <c r="AR45" s="80">
        <f t="shared" si="27"/>
        <v>0</v>
      </c>
      <c r="AS45" s="1"/>
    </row>
    <row r="46" spans="1:45" ht="13.8" hidden="1" x14ac:dyDescent="0.25">
      <c r="A46" s="21"/>
      <c r="B46" s="62"/>
      <c r="C46" s="22"/>
      <c r="D46" s="102"/>
      <c r="E46" s="98">
        <v>0</v>
      </c>
      <c r="F46" s="25"/>
      <c r="G46" s="23">
        <f t="shared" si="14"/>
        <v>0</v>
      </c>
      <c r="H46" s="26">
        <f t="shared" si="15"/>
        <v>0</v>
      </c>
      <c r="I46" s="28">
        <v>99</v>
      </c>
      <c r="J46" s="29">
        <v>0</v>
      </c>
      <c r="K46" s="27">
        <v>99</v>
      </c>
      <c r="L46" s="60">
        <v>0</v>
      </c>
      <c r="M46" s="64">
        <v>99</v>
      </c>
      <c r="N46" s="30">
        <v>0</v>
      </c>
      <c r="O46" s="27">
        <v>99</v>
      </c>
      <c r="P46" s="30">
        <v>0</v>
      </c>
      <c r="Q46" s="64">
        <v>99</v>
      </c>
      <c r="R46" s="30">
        <v>0</v>
      </c>
      <c r="S46" s="64">
        <v>99</v>
      </c>
      <c r="T46" s="30">
        <v>0</v>
      </c>
      <c r="U46" s="64">
        <v>99</v>
      </c>
      <c r="V46" s="60">
        <v>0</v>
      </c>
      <c r="W46" s="15"/>
      <c r="X46" s="16">
        <f t="shared" si="16"/>
        <v>0</v>
      </c>
      <c r="Y46" s="15"/>
      <c r="AG46" s="3"/>
      <c r="AH46" s="31">
        <f t="shared" si="17"/>
        <v>0</v>
      </c>
      <c r="AI46" s="32">
        <f t="shared" si="18"/>
        <v>0</v>
      </c>
      <c r="AJ46" s="32">
        <f t="shared" si="19"/>
        <v>0</v>
      </c>
      <c r="AK46" s="78">
        <f t="shared" si="20"/>
        <v>0</v>
      </c>
      <c r="AL46" s="32">
        <f t="shared" si="21"/>
        <v>0</v>
      </c>
      <c r="AM46" s="32">
        <f t="shared" si="22"/>
        <v>0</v>
      </c>
      <c r="AN46" s="32">
        <f t="shared" si="23"/>
        <v>0</v>
      </c>
      <c r="AO46" s="79">
        <f t="shared" si="24"/>
        <v>0</v>
      </c>
      <c r="AP46" s="75">
        <f t="shared" si="25"/>
        <v>0</v>
      </c>
      <c r="AQ46" s="75">
        <f t="shared" si="26"/>
        <v>0</v>
      </c>
      <c r="AR46" s="80">
        <f t="shared" si="27"/>
        <v>0</v>
      </c>
      <c r="AS46" s="1"/>
    </row>
    <row r="47" spans="1:45" ht="13.8" hidden="1" x14ac:dyDescent="0.25">
      <c r="A47" s="21"/>
      <c r="B47" s="62"/>
      <c r="C47" s="22"/>
      <c r="D47" s="24"/>
      <c r="E47" s="98">
        <v>0</v>
      </c>
      <c r="F47" s="25"/>
      <c r="G47" s="23">
        <f t="shared" si="14"/>
        <v>0</v>
      </c>
      <c r="H47" s="26">
        <f t="shared" si="15"/>
        <v>0</v>
      </c>
      <c r="I47" s="28">
        <v>99</v>
      </c>
      <c r="J47" s="29">
        <v>0</v>
      </c>
      <c r="K47" s="27">
        <v>99</v>
      </c>
      <c r="L47" s="60">
        <v>0</v>
      </c>
      <c r="M47" s="64">
        <v>99</v>
      </c>
      <c r="N47" s="30">
        <v>0</v>
      </c>
      <c r="O47" s="27">
        <v>99</v>
      </c>
      <c r="P47" s="30">
        <v>0</v>
      </c>
      <c r="Q47" s="64">
        <v>99</v>
      </c>
      <c r="R47" s="30">
        <v>0</v>
      </c>
      <c r="S47" s="64">
        <v>99</v>
      </c>
      <c r="T47" s="30">
        <v>0</v>
      </c>
      <c r="U47" s="64">
        <v>99</v>
      </c>
      <c r="V47" s="60">
        <v>0</v>
      </c>
      <c r="W47" s="15"/>
      <c r="X47" s="16">
        <f t="shared" si="16"/>
        <v>0</v>
      </c>
      <c r="Y47" s="15"/>
      <c r="AG47" s="3"/>
      <c r="AH47" s="31">
        <f t="shared" si="17"/>
        <v>0</v>
      </c>
      <c r="AI47" s="32">
        <f t="shared" si="18"/>
        <v>0</v>
      </c>
      <c r="AJ47" s="32">
        <f t="shared" si="19"/>
        <v>0</v>
      </c>
      <c r="AK47" s="78">
        <f t="shared" si="20"/>
        <v>0</v>
      </c>
      <c r="AL47" s="32">
        <f t="shared" si="21"/>
        <v>0</v>
      </c>
      <c r="AM47" s="32">
        <f t="shared" si="22"/>
        <v>0</v>
      </c>
      <c r="AN47" s="32">
        <f t="shared" si="23"/>
        <v>0</v>
      </c>
      <c r="AO47" s="79">
        <f t="shared" si="24"/>
        <v>0</v>
      </c>
      <c r="AP47" s="75">
        <f t="shared" si="25"/>
        <v>0</v>
      </c>
      <c r="AQ47" s="75">
        <f t="shared" si="26"/>
        <v>0</v>
      </c>
      <c r="AR47" s="80">
        <f t="shared" si="27"/>
        <v>0</v>
      </c>
      <c r="AS47" s="1"/>
    </row>
    <row r="48" spans="1:45" ht="13.8" hidden="1" x14ac:dyDescent="0.25">
      <c r="A48" s="21"/>
      <c r="B48" s="62"/>
      <c r="C48" s="22"/>
      <c r="D48" s="102"/>
      <c r="E48" s="98">
        <v>0</v>
      </c>
      <c r="F48" s="25"/>
      <c r="G48" s="23">
        <f t="shared" si="14"/>
        <v>0</v>
      </c>
      <c r="H48" s="26">
        <f t="shared" si="15"/>
        <v>0</v>
      </c>
      <c r="I48" s="28">
        <v>99</v>
      </c>
      <c r="J48" s="29">
        <v>0</v>
      </c>
      <c r="K48" s="27">
        <v>99</v>
      </c>
      <c r="L48" s="60">
        <v>0</v>
      </c>
      <c r="M48" s="64">
        <v>99</v>
      </c>
      <c r="N48" s="30">
        <v>0</v>
      </c>
      <c r="O48" s="27">
        <v>99</v>
      </c>
      <c r="P48" s="30">
        <v>0</v>
      </c>
      <c r="Q48" s="64">
        <v>99</v>
      </c>
      <c r="R48" s="30">
        <v>0</v>
      </c>
      <c r="S48" s="64">
        <v>99</v>
      </c>
      <c r="T48" s="30">
        <v>0</v>
      </c>
      <c r="U48" s="64">
        <v>99</v>
      </c>
      <c r="V48" s="60">
        <v>0</v>
      </c>
      <c r="W48" s="15"/>
      <c r="X48" s="16">
        <f t="shared" si="16"/>
        <v>0</v>
      </c>
      <c r="Y48" s="15"/>
      <c r="AG48" s="3"/>
      <c r="AH48" s="31">
        <f t="shared" si="17"/>
        <v>0</v>
      </c>
      <c r="AI48" s="32">
        <f t="shared" si="18"/>
        <v>0</v>
      </c>
      <c r="AJ48" s="32">
        <f t="shared" si="19"/>
        <v>0</v>
      </c>
      <c r="AK48" s="78">
        <f t="shared" si="20"/>
        <v>0</v>
      </c>
      <c r="AL48" s="32">
        <f t="shared" si="21"/>
        <v>0</v>
      </c>
      <c r="AM48" s="32">
        <f t="shared" si="22"/>
        <v>0</v>
      </c>
      <c r="AN48" s="32">
        <f t="shared" si="23"/>
        <v>0</v>
      </c>
      <c r="AO48" s="79">
        <f t="shared" si="24"/>
        <v>0</v>
      </c>
      <c r="AP48" s="75">
        <f t="shared" si="25"/>
        <v>0</v>
      </c>
      <c r="AQ48" s="75">
        <f t="shared" si="26"/>
        <v>0</v>
      </c>
      <c r="AR48" s="80">
        <f t="shared" si="27"/>
        <v>0</v>
      </c>
      <c r="AS48" s="1"/>
    </row>
    <row r="49" spans="1:45" ht="13.8" hidden="1" x14ac:dyDescent="0.25">
      <c r="A49" s="21"/>
      <c r="B49" s="62"/>
      <c r="C49" s="22"/>
      <c r="D49" s="24"/>
      <c r="E49" s="106">
        <v>0</v>
      </c>
      <c r="F49" s="25"/>
      <c r="G49" s="23">
        <f t="shared" si="14"/>
        <v>0</v>
      </c>
      <c r="H49" s="26">
        <f t="shared" si="15"/>
        <v>0</v>
      </c>
      <c r="I49" s="28">
        <v>99</v>
      </c>
      <c r="J49" s="29">
        <v>0</v>
      </c>
      <c r="K49" s="27">
        <v>99</v>
      </c>
      <c r="L49" s="60">
        <v>0</v>
      </c>
      <c r="M49" s="64">
        <v>99</v>
      </c>
      <c r="N49" s="30">
        <v>0</v>
      </c>
      <c r="O49" s="27">
        <v>99</v>
      </c>
      <c r="P49" s="30">
        <v>0</v>
      </c>
      <c r="Q49" s="64">
        <v>99</v>
      </c>
      <c r="R49" s="30">
        <v>0</v>
      </c>
      <c r="S49" s="64">
        <v>99</v>
      </c>
      <c r="T49" s="30">
        <v>0</v>
      </c>
      <c r="U49" s="64">
        <v>99</v>
      </c>
      <c r="V49" s="60">
        <v>0</v>
      </c>
      <c r="W49" s="15"/>
      <c r="X49" s="16">
        <f t="shared" si="16"/>
        <v>0</v>
      </c>
      <c r="Y49" s="15"/>
      <c r="AG49" s="3"/>
      <c r="AH49" s="31">
        <f t="shared" si="17"/>
        <v>0</v>
      </c>
      <c r="AI49" s="32">
        <f t="shared" si="18"/>
        <v>0</v>
      </c>
      <c r="AJ49" s="32">
        <f t="shared" si="19"/>
        <v>0</v>
      </c>
      <c r="AK49" s="78">
        <f t="shared" si="20"/>
        <v>0</v>
      </c>
      <c r="AL49" s="32">
        <f t="shared" si="21"/>
        <v>0</v>
      </c>
      <c r="AM49" s="32">
        <f t="shared" si="22"/>
        <v>0</v>
      </c>
      <c r="AN49" s="32">
        <f t="shared" si="23"/>
        <v>0</v>
      </c>
      <c r="AO49" s="79">
        <f t="shared" si="24"/>
        <v>0</v>
      </c>
      <c r="AP49" s="75">
        <f t="shared" si="25"/>
        <v>0</v>
      </c>
      <c r="AQ49" s="75">
        <f t="shared" si="26"/>
        <v>0</v>
      </c>
      <c r="AR49" s="80">
        <f t="shared" si="27"/>
        <v>0</v>
      </c>
      <c r="AS49" s="1"/>
    </row>
    <row r="50" spans="1:45" ht="13.8" hidden="1" x14ac:dyDescent="0.25">
      <c r="A50" s="21"/>
      <c r="B50" s="62"/>
      <c r="C50" s="22"/>
      <c r="D50" s="102"/>
      <c r="E50" s="98"/>
      <c r="F50" s="25"/>
      <c r="G50" s="23">
        <f t="shared" si="14"/>
        <v>0</v>
      </c>
      <c r="H50" s="26">
        <f t="shared" si="15"/>
        <v>0</v>
      </c>
      <c r="I50" s="28">
        <v>99</v>
      </c>
      <c r="J50" s="29">
        <v>0</v>
      </c>
      <c r="K50" s="27">
        <v>99</v>
      </c>
      <c r="L50" s="60">
        <v>0</v>
      </c>
      <c r="M50" s="64">
        <v>99</v>
      </c>
      <c r="N50" s="30">
        <v>0</v>
      </c>
      <c r="O50" s="27">
        <v>99</v>
      </c>
      <c r="P50" s="30">
        <v>0</v>
      </c>
      <c r="Q50" s="64">
        <v>99</v>
      </c>
      <c r="R50" s="30">
        <v>0</v>
      </c>
      <c r="S50" s="64">
        <v>99</v>
      </c>
      <c r="T50" s="30">
        <v>0</v>
      </c>
      <c r="U50" s="64">
        <v>99</v>
      </c>
      <c r="V50" s="60">
        <v>0</v>
      </c>
      <c r="W50" s="15"/>
      <c r="X50" s="16">
        <f t="shared" si="16"/>
        <v>0</v>
      </c>
      <c r="Y50" s="15"/>
      <c r="AG50" s="3"/>
      <c r="AH50" s="31">
        <f t="shared" si="17"/>
        <v>0</v>
      </c>
      <c r="AI50" s="32">
        <f t="shared" si="18"/>
        <v>0</v>
      </c>
      <c r="AJ50" s="32">
        <f t="shared" si="19"/>
        <v>0</v>
      </c>
      <c r="AK50" s="78">
        <f t="shared" si="20"/>
        <v>0</v>
      </c>
      <c r="AL50" s="32">
        <f t="shared" si="21"/>
        <v>0</v>
      </c>
      <c r="AM50" s="32">
        <f t="shared" si="22"/>
        <v>0</v>
      </c>
      <c r="AN50" s="32">
        <f t="shared" si="23"/>
        <v>0</v>
      </c>
      <c r="AO50" s="79">
        <f t="shared" si="24"/>
        <v>0</v>
      </c>
      <c r="AP50" s="75">
        <f t="shared" si="25"/>
        <v>0</v>
      </c>
      <c r="AQ50" s="75">
        <f t="shared" si="26"/>
        <v>0</v>
      </c>
      <c r="AR50" s="80">
        <f t="shared" si="27"/>
        <v>0</v>
      </c>
      <c r="AS50" s="1"/>
    </row>
    <row r="51" spans="1:45" ht="13.8" hidden="1" x14ac:dyDescent="0.25">
      <c r="A51" s="21"/>
      <c r="B51" s="62"/>
      <c r="C51" s="22"/>
      <c r="D51" s="24"/>
      <c r="E51" s="98"/>
      <c r="F51" s="25"/>
      <c r="G51" s="23">
        <f t="shared" si="14"/>
        <v>0</v>
      </c>
      <c r="H51" s="26">
        <f t="shared" si="15"/>
        <v>0</v>
      </c>
      <c r="I51" s="28">
        <v>99</v>
      </c>
      <c r="J51" s="29">
        <v>0</v>
      </c>
      <c r="K51" s="27">
        <v>99</v>
      </c>
      <c r="L51" s="60">
        <v>0</v>
      </c>
      <c r="M51" s="64">
        <v>99</v>
      </c>
      <c r="N51" s="30">
        <v>0</v>
      </c>
      <c r="O51" s="27">
        <v>99</v>
      </c>
      <c r="P51" s="30">
        <v>0</v>
      </c>
      <c r="Q51" s="64">
        <v>99</v>
      </c>
      <c r="R51" s="30">
        <v>0</v>
      </c>
      <c r="S51" s="64">
        <v>99</v>
      </c>
      <c r="T51" s="30">
        <v>0</v>
      </c>
      <c r="U51" s="64">
        <v>99</v>
      </c>
      <c r="V51" s="60">
        <v>0</v>
      </c>
      <c r="W51" s="15"/>
      <c r="X51" s="16">
        <f t="shared" si="16"/>
        <v>0</v>
      </c>
      <c r="Y51" s="15"/>
      <c r="AG51" s="3"/>
      <c r="AH51" s="31">
        <f t="shared" si="17"/>
        <v>0</v>
      </c>
      <c r="AI51" s="32">
        <f t="shared" si="18"/>
        <v>0</v>
      </c>
      <c r="AJ51" s="32">
        <f t="shared" si="19"/>
        <v>0</v>
      </c>
      <c r="AK51" s="78">
        <f t="shared" si="20"/>
        <v>0</v>
      </c>
      <c r="AL51" s="32">
        <f t="shared" si="21"/>
        <v>0</v>
      </c>
      <c r="AM51" s="32">
        <f t="shared" si="22"/>
        <v>0</v>
      </c>
      <c r="AN51" s="32">
        <f t="shared" si="23"/>
        <v>0</v>
      </c>
      <c r="AO51" s="79">
        <f t="shared" si="24"/>
        <v>0</v>
      </c>
      <c r="AP51" s="75">
        <f t="shared" si="25"/>
        <v>0</v>
      </c>
      <c r="AQ51" s="75">
        <f t="shared" si="26"/>
        <v>0</v>
      </c>
      <c r="AR51" s="80">
        <f t="shared" si="27"/>
        <v>0</v>
      </c>
      <c r="AS51" s="1"/>
    </row>
    <row r="52" spans="1:45" ht="13.8" hidden="1" x14ac:dyDescent="0.25">
      <c r="A52" s="21"/>
      <c r="B52" s="62"/>
      <c r="C52" s="22"/>
      <c r="D52" s="24"/>
      <c r="E52" s="98"/>
      <c r="F52" s="25"/>
      <c r="G52" s="23">
        <f t="shared" si="14"/>
        <v>0</v>
      </c>
      <c r="H52" s="26">
        <f t="shared" si="15"/>
        <v>0</v>
      </c>
      <c r="I52" s="28">
        <v>99</v>
      </c>
      <c r="J52" s="29">
        <v>0</v>
      </c>
      <c r="K52" s="27">
        <v>99</v>
      </c>
      <c r="L52" s="60">
        <v>0</v>
      </c>
      <c r="M52" s="64">
        <v>99</v>
      </c>
      <c r="N52" s="30">
        <v>0</v>
      </c>
      <c r="O52" s="27">
        <v>99</v>
      </c>
      <c r="P52" s="30">
        <v>0</v>
      </c>
      <c r="Q52" s="64">
        <v>99</v>
      </c>
      <c r="R52" s="30">
        <v>0</v>
      </c>
      <c r="S52" s="64">
        <v>99</v>
      </c>
      <c r="T52" s="30">
        <v>0</v>
      </c>
      <c r="U52" s="64">
        <v>99</v>
      </c>
      <c r="V52" s="60">
        <v>0</v>
      </c>
      <c r="W52" s="15"/>
      <c r="X52" s="16">
        <f t="shared" si="16"/>
        <v>0</v>
      </c>
      <c r="Y52" s="15"/>
      <c r="AG52" s="3"/>
      <c r="AH52" s="31">
        <f t="shared" si="17"/>
        <v>0</v>
      </c>
      <c r="AI52" s="32">
        <f t="shared" si="18"/>
        <v>0</v>
      </c>
      <c r="AJ52" s="32">
        <f t="shared" si="19"/>
        <v>0</v>
      </c>
      <c r="AK52" s="78">
        <f t="shared" si="20"/>
        <v>0</v>
      </c>
      <c r="AL52" s="32">
        <f t="shared" si="21"/>
        <v>0</v>
      </c>
      <c r="AM52" s="32">
        <f t="shared" si="22"/>
        <v>0</v>
      </c>
      <c r="AN52" s="32">
        <f t="shared" si="23"/>
        <v>0</v>
      </c>
      <c r="AO52" s="79">
        <f t="shared" si="24"/>
        <v>0</v>
      </c>
      <c r="AP52" s="75">
        <f t="shared" si="25"/>
        <v>0</v>
      </c>
      <c r="AQ52" s="75">
        <f t="shared" si="26"/>
        <v>0</v>
      </c>
      <c r="AR52" s="80">
        <f t="shared" si="27"/>
        <v>0</v>
      </c>
      <c r="AS52" s="1"/>
    </row>
    <row r="53" spans="1:45" ht="13.8" hidden="1" x14ac:dyDescent="0.25">
      <c r="A53" s="21"/>
      <c r="B53" s="62"/>
      <c r="C53" s="22"/>
      <c r="D53" s="102"/>
      <c r="E53" s="98"/>
      <c r="F53" s="25"/>
      <c r="G53" s="23">
        <f t="shared" si="14"/>
        <v>0</v>
      </c>
      <c r="H53" s="26">
        <f t="shared" si="15"/>
        <v>0</v>
      </c>
      <c r="I53" s="28">
        <v>99</v>
      </c>
      <c r="J53" s="29">
        <v>0</v>
      </c>
      <c r="K53" s="27">
        <v>99</v>
      </c>
      <c r="L53" s="60">
        <v>0</v>
      </c>
      <c r="M53" s="64">
        <v>99</v>
      </c>
      <c r="N53" s="30">
        <v>0</v>
      </c>
      <c r="O53" s="27">
        <v>99</v>
      </c>
      <c r="P53" s="30">
        <v>0</v>
      </c>
      <c r="Q53" s="64">
        <v>99</v>
      </c>
      <c r="R53" s="30">
        <v>0</v>
      </c>
      <c r="S53" s="64">
        <v>99</v>
      </c>
      <c r="T53" s="30">
        <v>0</v>
      </c>
      <c r="U53" s="64">
        <v>99</v>
      </c>
      <c r="V53" s="60">
        <v>0</v>
      </c>
      <c r="W53" s="15"/>
      <c r="X53" s="16">
        <f t="shared" si="16"/>
        <v>0</v>
      </c>
      <c r="Y53" s="15"/>
      <c r="AG53" s="3"/>
      <c r="AH53" s="31">
        <f t="shared" si="17"/>
        <v>0</v>
      </c>
      <c r="AI53" s="32">
        <f t="shared" si="18"/>
        <v>0</v>
      </c>
      <c r="AJ53" s="32">
        <f t="shared" si="19"/>
        <v>0</v>
      </c>
      <c r="AK53" s="78">
        <f t="shared" si="20"/>
        <v>0</v>
      </c>
      <c r="AL53" s="32">
        <f t="shared" si="21"/>
        <v>0</v>
      </c>
      <c r="AM53" s="32">
        <f t="shared" si="22"/>
        <v>0</v>
      </c>
      <c r="AN53" s="32">
        <f t="shared" si="23"/>
        <v>0</v>
      </c>
      <c r="AO53" s="79">
        <f t="shared" si="24"/>
        <v>0</v>
      </c>
      <c r="AP53" s="75">
        <f t="shared" si="25"/>
        <v>0</v>
      </c>
      <c r="AQ53" s="75">
        <f t="shared" si="26"/>
        <v>0</v>
      </c>
      <c r="AR53" s="80">
        <f t="shared" si="27"/>
        <v>0</v>
      </c>
      <c r="AS53" s="1"/>
    </row>
    <row r="54" spans="1:45" ht="14.25" hidden="1" customHeight="1" x14ac:dyDescent="0.25">
      <c r="A54" s="82"/>
      <c r="B54" s="83"/>
      <c r="C54" s="33"/>
      <c r="D54" s="84"/>
      <c r="E54" s="99"/>
      <c r="F54" s="35"/>
      <c r="G54" s="34">
        <f t="shared" si="14"/>
        <v>0</v>
      </c>
      <c r="H54" s="85">
        <f t="shared" si="15"/>
        <v>0</v>
      </c>
      <c r="I54" s="86">
        <v>99</v>
      </c>
      <c r="J54" s="87">
        <v>0</v>
      </c>
      <c r="K54" s="88">
        <v>99</v>
      </c>
      <c r="L54" s="89">
        <v>0</v>
      </c>
      <c r="M54" s="90">
        <v>99</v>
      </c>
      <c r="N54" s="91">
        <v>0</v>
      </c>
      <c r="O54" s="88">
        <v>99</v>
      </c>
      <c r="P54" s="91">
        <v>0</v>
      </c>
      <c r="Q54" s="90">
        <v>99</v>
      </c>
      <c r="R54" s="91">
        <v>0</v>
      </c>
      <c r="S54" s="90">
        <v>99</v>
      </c>
      <c r="T54" s="91">
        <v>0</v>
      </c>
      <c r="U54" s="90">
        <v>99</v>
      </c>
      <c r="V54" s="89">
        <v>0</v>
      </c>
      <c r="W54" s="15"/>
      <c r="X54" s="16">
        <f t="shared" si="16"/>
        <v>0</v>
      </c>
      <c r="Y54" s="15"/>
      <c r="AG54" s="3"/>
      <c r="AH54" s="93">
        <f t="shared" si="17"/>
        <v>0</v>
      </c>
      <c r="AI54" s="94">
        <f t="shared" si="18"/>
        <v>0</v>
      </c>
      <c r="AJ54" s="94">
        <f t="shared" si="19"/>
        <v>0</v>
      </c>
      <c r="AK54" s="95">
        <f t="shared" si="20"/>
        <v>0</v>
      </c>
      <c r="AL54" s="94">
        <f t="shared" si="21"/>
        <v>0</v>
      </c>
      <c r="AM54" s="94">
        <f t="shared" si="22"/>
        <v>0</v>
      </c>
      <c r="AN54" s="94">
        <f t="shared" si="23"/>
        <v>0</v>
      </c>
      <c r="AO54" s="96">
        <f t="shared" si="24"/>
        <v>0</v>
      </c>
      <c r="AP54" s="92">
        <f t="shared" si="25"/>
        <v>0</v>
      </c>
      <c r="AQ54" s="92">
        <f t="shared" si="26"/>
        <v>0</v>
      </c>
      <c r="AR54" s="97">
        <f t="shared" si="27"/>
        <v>0</v>
      </c>
      <c r="AS54" s="1"/>
    </row>
    <row r="55" spans="1:45" ht="13.8" hidden="1" x14ac:dyDescent="0.25">
      <c r="A55" s="81">
        <v>99</v>
      </c>
      <c r="B55" s="36"/>
      <c r="C55" s="37"/>
      <c r="D55" s="63"/>
      <c r="E55" s="50"/>
      <c r="F55" s="39"/>
      <c r="G55" s="38"/>
      <c r="H55" s="38"/>
      <c r="I55" s="40"/>
      <c r="J55" s="41"/>
      <c r="K55" s="40"/>
      <c r="L55" s="41"/>
      <c r="M55" s="40"/>
      <c r="N55" s="41"/>
      <c r="O55" s="40"/>
      <c r="P55" s="41"/>
      <c r="Q55" s="40"/>
      <c r="R55" s="41"/>
      <c r="S55" s="40"/>
      <c r="T55" s="41"/>
      <c r="U55" s="40"/>
      <c r="V55" s="41"/>
      <c r="W55" s="15"/>
      <c r="X55" s="16"/>
      <c r="Y55" s="15"/>
      <c r="AG55" s="3"/>
      <c r="AH55" s="42"/>
      <c r="AI55" s="42"/>
      <c r="AJ55" s="42"/>
      <c r="AK55" s="42"/>
      <c r="AL55" s="42"/>
      <c r="AM55" s="42"/>
      <c r="AN55" s="42"/>
      <c r="AO55" s="43"/>
      <c r="AP55" s="75">
        <f t="shared" si="25"/>
        <v>0</v>
      </c>
      <c r="AQ55" s="44"/>
      <c r="AR55" s="43"/>
      <c r="AS55" s="1"/>
    </row>
    <row r="56" spans="1:45" ht="13.8" hidden="1" x14ac:dyDescent="0.25">
      <c r="A56" s="45">
        <f>IF(B5=0,0,COUNTA(A5:A54)+1)</f>
        <v>34</v>
      </c>
      <c r="B56" s="2"/>
      <c r="C56" s="46"/>
      <c r="D56" s="63"/>
      <c r="E56" s="50"/>
      <c r="F56" s="39"/>
      <c r="G56" s="38"/>
      <c r="H56" s="38"/>
      <c r="I56" s="40"/>
      <c r="J56" s="41"/>
      <c r="K56" s="40"/>
      <c r="L56" s="41"/>
      <c r="M56" s="47"/>
      <c r="N56" s="41"/>
      <c r="O56" s="47"/>
      <c r="P56" s="41"/>
      <c r="Q56" s="47"/>
      <c r="R56" s="41"/>
      <c r="S56" s="47"/>
      <c r="T56" s="41"/>
      <c r="U56" s="47"/>
      <c r="V56" s="41"/>
      <c r="W56" s="15"/>
      <c r="X56" s="16"/>
      <c r="Y56" s="15"/>
      <c r="AG56" s="3"/>
      <c r="AH56" s="42"/>
      <c r="AI56" s="42"/>
      <c r="AJ56" s="42"/>
      <c r="AK56" s="42"/>
      <c r="AL56" s="42"/>
      <c r="AM56" s="42"/>
      <c r="AN56" s="42"/>
      <c r="AO56" s="43"/>
      <c r="AP56" s="75">
        <f t="shared" si="25"/>
        <v>0</v>
      </c>
      <c r="AQ56" s="44"/>
      <c r="AR56" s="43"/>
      <c r="AS56" s="1"/>
    </row>
    <row r="57" spans="1:45" ht="13.8" hidden="1" x14ac:dyDescent="0.25">
      <c r="A57" s="108"/>
      <c r="B57" s="36"/>
      <c r="C57" s="37"/>
      <c r="D57" s="112"/>
      <c r="E57" s="114"/>
      <c r="F57" s="39"/>
      <c r="G57" s="38">
        <f>AO57</f>
        <v>0</v>
      </c>
      <c r="H57" s="38">
        <f>AR57</f>
        <v>0</v>
      </c>
      <c r="I57" s="40">
        <v>99</v>
      </c>
      <c r="J57" s="41">
        <v>0</v>
      </c>
      <c r="K57" s="40">
        <v>99</v>
      </c>
      <c r="L57" s="41">
        <v>0</v>
      </c>
      <c r="M57" s="40">
        <v>99</v>
      </c>
      <c r="N57" s="41">
        <v>0</v>
      </c>
      <c r="O57" s="40">
        <v>99</v>
      </c>
      <c r="P57" s="41">
        <v>0</v>
      </c>
      <c r="Q57" s="40">
        <v>99</v>
      </c>
      <c r="R57" s="41">
        <v>0</v>
      </c>
      <c r="S57" s="40">
        <v>99</v>
      </c>
      <c r="T57" s="41">
        <v>0</v>
      </c>
      <c r="U57" s="40">
        <v>99</v>
      </c>
      <c r="V57" s="41">
        <v>0</v>
      </c>
      <c r="W57" s="15"/>
      <c r="X57" s="16">
        <f>SUM(J57+L57+N57+P57+R57+T57+V57)</f>
        <v>0</v>
      </c>
      <c r="Y57" s="15"/>
      <c r="AG57" s="3"/>
      <c r="AH57" s="42">
        <f>IF(I57=99,0,(LOOKUP($I57,$A$5:$A$56,$E$5:$E$56)))</f>
        <v>0</v>
      </c>
      <c r="AI57" s="42">
        <f>IF(K57=99,0,(LOOKUP($K57,$A$5:$A$56,$E$5:$E$56)))</f>
        <v>0</v>
      </c>
      <c r="AJ57" s="42">
        <f>IF(M57=99,0,(LOOKUP($M57,$A$5:$A$56,$E$5:$E$56)))</f>
        <v>0</v>
      </c>
      <c r="AK57" s="42">
        <f>IF(O57=99,0,(LOOKUP($O57,$A$5:$A$56,$E$5:$E$56)))</f>
        <v>0</v>
      </c>
      <c r="AL57" s="42">
        <f>IF(Q57=99,0,(LOOKUP($Q57,$A$5:$A$56,$E$5:$E$56)))</f>
        <v>0</v>
      </c>
      <c r="AM57" s="42">
        <f>IF(S57=99,0,(LOOKUP($S57,$A$5:$A$56,$E$5:$E$56)))</f>
        <v>0</v>
      </c>
      <c r="AN57" s="42">
        <f>IF(U57=99,0,(LOOKUP($U57,$A$5:$A$56,$E$5:$E$56)))</f>
        <v>0</v>
      </c>
      <c r="AO57" s="43">
        <f>SUM(AH57,AI57,AJ57,AK57,AL57,AN57,AM57)</f>
        <v>0</v>
      </c>
      <c r="AP57" s="44">
        <f t="shared" si="25"/>
        <v>0</v>
      </c>
      <c r="AQ57" s="44">
        <f>IF($AI$1&gt;8,(IF($AI$1=9,MAX(AH57:AN57),IF($AI$1=10,MAX(AH57:AN57),IF($AI$1=11,MAX(AH57:AN57),IF($AI$1=12,MAX(AH57:AN57),IF($AI$1=13,MAX(AH57:AN57))))))),(IF($AI$1=4,MAX(AH57:AK57),IF($AI$1=5,MAX(AH57:AL57),IF($AI$1=6,MAX(AH57:AM57),IF($AI$1=7,MAX(AH57:AN57),IF($AI$1=8,MAX(AH57:AN57))))))))</f>
        <v>0</v>
      </c>
      <c r="AR57" s="43">
        <f>SUM($AO57-$AP57)</f>
        <v>0</v>
      </c>
      <c r="AS57" s="1"/>
    </row>
    <row r="58" spans="1:45" x14ac:dyDescent="0.25">
      <c r="A58" s="51"/>
      <c r="B58" s="36"/>
      <c r="C58" s="48"/>
      <c r="D58" s="49"/>
      <c r="E58" s="50"/>
      <c r="F58" s="49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AG58" s="3"/>
      <c r="AH58" s="3"/>
      <c r="AI58" s="3"/>
      <c r="AJ58" s="2"/>
      <c r="AK58" s="2"/>
      <c r="AL58" s="2"/>
      <c r="AM58" s="42"/>
      <c r="AN58" s="2"/>
      <c r="AO58" s="2"/>
      <c r="AP58" s="44"/>
      <c r="AQ58" s="2"/>
      <c r="AR58" s="2"/>
      <c r="AS58" s="1"/>
    </row>
    <row r="59" spans="1:45" x14ac:dyDescent="0.25">
      <c r="A59" s="52"/>
      <c r="B59" s="53"/>
      <c r="C59" s="48"/>
      <c r="D59" s="49"/>
      <c r="E59" s="49"/>
      <c r="F59" s="49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AG59" s="3"/>
      <c r="AH59" s="3"/>
      <c r="AI59" s="3"/>
      <c r="AJ59" s="2"/>
      <c r="AK59" s="2"/>
      <c r="AL59" s="2"/>
      <c r="AM59" s="2"/>
      <c r="AN59" s="2"/>
      <c r="AO59" s="2"/>
      <c r="AP59" s="2"/>
      <c r="AQ59" s="2"/>
      <c r="AR59" s="2"/>
      <c r="AS59" s="1"/>
    </row>
    <row r="60" spans="1:45" ht="15.6" x14ac:dyDescent="0.3">
      <c r="A60" s="138" t="s">
        <v>12</v>
      </c>
      <c r="B60" s="138"/>
      <c r="C60" s="4" t="s">
        <v>54</v>
      </c>
      <c r="D60" s="4"/>
      <c r="E60" s="136" t="s">
        <v>13</v>
      </c>
      <c r="F60" s="136"/>
      <c r="G60" s="136"/>
      <c r="H60" s="136"/>
      <c r="I60" s="136"/>
      <c r="J60" s="137" t="s">
        <v>55</v>
      </c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54"/>
      <c r="X60" s="54"/>
      <c r="Y60" s="54"/>
      <c r="AG60" s="3"/>
      <c r="AH60" s="3"/>
      <c r="AI60" s="3"/>
      <c r="AJ60" s="2"/>
      <c r="AK60" s="2"/>
      <c r="AL60" s="2"/>
      <c r="AM60" s="2"/>
      <c r="AN60" s="2"/>
      <c r="AO60" s="2"/>
      <c r="AP60" s="2"/>
      <c r="AQ60" s="2"/>
      <c r="AR60" s="2"/>
      <c r="AS60" s="1"/>
    </row>
    <row r="61" spans="1:4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G61" s="3"/>
      <c r="AH61" s="3"/>
      <c r="AI61" s="3"/>
      <c r="AJ61" s="2"/>
      <c r="AK61" s="2"/>
      <c r="AL61" s="2"/>
      <c r="AM61" s="2"/>
      <c r="AN61" s="2"/>
      <c r="AO61" s="2"/>
      <c r="AP61" s="2"/>
      <c r="AQ61" s="2"/>
      <c r="AR61" s="2"/>
      <c r="AS61" s="1"/>
    </row>
    <row r="62" spans="1:4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G62" s="3"/>
      <c r="AH62" s="3"/>
      <c r="AI62" s="3"/>
      <c r="AJ62" s="2"/>
      <c r="AK62" s="2"/>
      <c r="AL62" s="2"/>
      <c r="AM62" s="2"/>
      <c r="AN62" s="2"/>
      <c r="AO62" s="2"/>
      <c r="AP62" s="2"/>
      <c r="AQ62" s="2"/>
      <c r="AR62" s="2"/>
      <c r="AS62" s="1"/>
    </row>
    <row r="63" spans="1:4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</row>
    <row r="64" spans="1:4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</row>
    <row r="65" spans="1:44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</row>
    <row r="66" spans="1:44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</row>
    <row r="67" spans="1:44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44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44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44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44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44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44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44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44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44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44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44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</sheetData>
  <protectedRanges>
    <protectedRange sqref="F5:F55" name="Diapazons4"/>
    <protectedRange sqref="I5:V55" name="Diapazons2"/>
    <protectedRange sqref="A1 A3 A57 B58 A5:A54 E5:F6 E7:E58 F7:F55 B5:C55" name="Diapazons1"/>
    <protectedRange sqref="J3 C60 J60 D5:D56" name="Diapazons3"/>
  </protectedRanges>
  <mergeCells count="17">
    <mergeCell ref="A60:B60"/>
    <mergeCell ref="J60:V60"/>
    <mergeCell ref="Q4:R4"/>
    <mergeCell ref="S4:T4"/>
    <mergeCell ref="U4:V4"/>
    <mergeCell ref="I4:J4"/>
    <mergeCell ref="K4:L4"/>
    <mergeCell ref="M4:N4"/>
    <mergeCell ref="O4:P4"/>
    <mergeCell ref="E60:I60"/>
    <mergeCell ref="AH3:AR3"/>
    <mergeCell ref="AG1:AH1"/>
    <mergeCell ref="AC1:AE1"/>
    <mergeCell ref="A1:U1"/>
    <mergeCell ref="A3:B3"/>
    <mergeCell ref="G3:I3"/>
    <mergeCell ref="J3:V3"/>
  </mergeCells>
  <phoneticPr fontId="23" type="noConversion"/>
  <conditionalFormatting sqref="B5:B54">
    <cfRule type="expression" dxfId="93" priority="70" stopIfTrue="1">
      <formula>D5=3</formula>
    </cfRule>
    <cfRule type="expression" dxfId="92" priority="69" stopIfTrue="1">
      <formula>D5=2</formula>
    </cfRule>
    <cfRule type="expression" dxfId="91" priority="68" stopIfTrue="1">
      <formula>D5=1</formula>
    </cfRule>
  </conditionalFormatting>
  <conditionalFormatting sqref="C60:D60">
    <cfRule type="expression" dxfId="90" priority="136" stopIfTrue="1">
      <formula>$C$60=0</formula>
    </cfRule>
  </conditionalFormatting>
  <conditionalFormatting sqref="D5">
    <cfRule type="expression" dxfId="89" priority="50" stopIfTrue="1">
      <formula>$D$5=0</formula>
    </cfRule>
  </conditionalFormatting>
  <conditionalFormatting sqref="D6">
    <cfRule type="expression" dxfId="88" priority="49" stopIfTrue="1">
      <formula>$D$6=0</formula>
    </cfRule>
  </conditionalFormatting>
  <conditionalFormatting sqref="D7">
    <cfRule type="expression" dxfId="87" priority="48" stopIfTrue="1">
      <formula>$D$7=0</formula>
    </cfRule>
  </conditionalFormatting>
  <conditionalFormatting sqref="D8">
    <cfRule type="expression" dxfId="86" priority="47" stopIfTrue="1">
      <formula>$D$8=0</formula>
    </cfRule>
  </conditionalFormatting>
  <conditionalFormatting sqref="D9">
    <cfRule type="expression" dxfId="85" priority="46" stopIfTrue="1">
      <formula>$D$9=0</formula>
    </cfRule>
  </conditionalFormatting>
  <conditionalFormatting sqref="D10">
    <cfRule type="expression" dxfId="84" priority="45" stopIfTrue="1">
      <formula>$D$10=0</formula>
    </cfRule>
  </conditionalFormatting>
  <conditionalFormatting sqref="D11">
    <cfRule type="expression" dxfId="83" priority="44" stopIfTrue="1">
      <formula>$D$11=0</formula>
    </cfRule>
  </conditionalFormatting>
  <conditionalFormatting sqref="D12">
    <cfRule type="expression" dxfId="82" priority="43" stopIfTrue="1">
      <formula>$D$12=0</formula>
    </cfRule>
  </conditionalFormatting>
  <conditionalFormatting sqref="D13">
    <cfRule type="expression" dxfId="81" priority="42" stopIfTrue="1">
      <formula>$D$13=0</formula>
    </cfRule>
  </conditionalFormatting>
  <conditionalFormatting sqref="D14">
    <cfRule type="expression" dxfId="80" priority="41" stopIfTrue="1">
      <formula>$D$14=0</formula>
    </cfRule>
  </conditionalFormatting>
  <conditionalFormatting sqref="D15">
    <cfRule type="expression" dxfId="79" priority="40" stopIfTrue="1">
      <formula>$D$15=0</formula>
    </cfRule>
  </conditionalFormatting>
  <conditionalFormatting sqref="D16">
    <cfRule type="expression" dxfId="78" priority="39" stopIfTrue="1">
      <formula>$D$16=0</formula>
    </cfRule>
  </conditionalFormatting>
  <conditionalFormatting sqref="D17">
    <cfRule type="expression" dxfId="77" priority="38" stopIfTrue="1">
      <formula>$D$17=0</formula>
    </cfRule>
  </conditionalFormatting>
  <conditionalFormatting sqref="D18">
    <cfRule type="expression" dxfId="76" priority="37" stopIfTrue="1">
      <formula>$D$18=0</formula>
    </cfRule>
  </conditionalFormatting>
  <conditionalFormatting sqref="D19">
    <cfRule type="expression" dxfId="75" priority="36" stopIfTrue="1">
      <formula>$D$19=0</formula>
    </cfRule>
  </conditionalFormatting>
  <conditionalFormatting sqref="D20">
    <cfRule type="expression" dxfId="74" priority="35" stopIfTrue="1">
      <formula>$D$20=0</formula>
    </cfRule>
  </conditionalFormatting>
  <conditionalFormatting sqref="D21">
    <cfRule type="expression" dxfId="73" priority="34" stopIfTrue="1">
      <formula>$D$21=0</formula>
    </cfRule>
  </conditionalFormatting>
  <conditionalFormatting sqref="D22">
    <cfRule type="expression" dxfId="72" priority="33" stopIfTrue="1">
      <formula>$D$22=0</formula>
    </cfRule>
  </conditionalFormatting>
  <conditionalFormatting sqref="D23">
    <cfRule type="expression" dxfId="71" priority="32" stopIfTrue="1">
      <formula>$D$23=0</formula>
    </cfRule>
  </conditionalFormatting>
  <conditionalFormatting sqref="D24">
    <cfRule type="expression" dxfId="70" priority="31" stopIfTrue="1">
      <formula>$D$24=0</formula>
    </cfRule>
  </conditionalFormatting>
  <conditionalFormatting sqref="D25">
    <cfRule type="expression" dxfId="69" priority="30" stopIfTrue="1">
      <formula>$D$25=0</formula>
    </cfRule>
  </conditionalFormatting>
  <conditionalFormatting sqref="D26">
    <cfRule type="expression" dxfId="68" priority="29" stopIfTrue="1">
      <formula>$D$26=0</formula>
    </cfRule>
  </conditionalFormatting>
  <conditionalFormatting sqref="D27">
    <cfRule type="expression" dxfId="67" priority="28" stopIfTrue="1">
      <formula>$D$27=0</formula>
    </cfRule>
  </conditionalFormatting>
  <conditionalFormatting sqref="D28">
    <cfRule type="expression" dxfId="66" priority="27" stopIfTrue="1">
      <formula>$D$28=0</formula>
    </cfRule>
  </conditionalFormatting>
  <conditionalFormatting sqref="D29">
    <cfRule type="expression" dxfId="65" priority="26" stopIfTrue="1">
      <formula>$D$29=0</formula>
    </cfRule>
  </conditionalFormatting>
  <conditionalFormatting sqref="D30">
    <cfRule type="expression" dxfId="64" priority="25" stopIfTrue="1">
      <formula>$D$30=0</formula>
    </cfRule>
  </conditionalFormatting>
  <conditionalFormatting sqref="D31">
    <cfRule type="expression" dxfId="63" priority="24" stopIfTrue="1">
      <formula>$D$31=0</formula>
    </cfRule>
  </conditionalFormatting>
  <conditionalFormatting sqref="D32">
    <cfRule type="expression" dxfId="62" priority="23" stopIfTrue="1">
      <formula>$D$32=0</formula>
    </cfRule>
  </conditionalFormatting>
  <conditionalFormatting sqref="D33">
    <cfRule type="expression" dxfId="61" priority="22" stopIfTrue="1">
      <formula>$D$33=0</formula>
    </cfRule>
  </conditionalFormatting>
  <conditionalFormatting sqref="D34">
    <cfRule type="expression" dxfId="60" priority="21" stopIfTrue="1">
      <formula>$D$34=0</formula>
    </cfRule>
  </conditionalFormatting>
  <conditionalFormatting sqref="D35">
    <cfRule type="expression" dxfId="59" priority="20" stopIfTrue="1">
      <formula>$D$35=0</formula>
    </cfRule>
  </conditionalFormatting>
  <conditionalFormatting sqref="D36">
    <cfRule type="expression" dxfId="58" priority="19" stopIfTrue="1">
      <formula>$D$36=0</formula>
    </cfRule>
  </conditionalFormatting>
  <conditionalFormatting sqref="D37">
    <cfRule type="expression" dxfId="57" priority="18" stopIfTrue="1">
      <formula>$D$37=0</formula>
    </cfRule>
  </conditionalFormatting>
  <conditionalFormatting sqref="D38">
    <cfRule type="expression" dxfId="56" priority="17" stopIfTrue="1">
      <formula>$D$38=0</formula>
    </cfRule>
  </conditionalFormatting>
  <conditionalFormatting sqref="D39">
    <cfRule type="expression" dxfId="55" priority="16" stopIfTrue="1">
      <formula>$D$39=0</formula>
    </cfRule>
  </conditionalFormatting>
  <conditionalFormatting sqref="D40">
    <cfRule type="expression" dxfId="54" priority="15" stopIfTrue="1">
      <formula>$D$40=0</formula>
    </cfRule>
  </conditionalFormatting>
  <conditionalFormatting sqref="D41">
    <cfRule type="expression" dxfId="53" priority="14" stopIfTrue="1">
      <formula>$D$41=0</formula>
    </cfRule>
  </conditionalFormatting>
  <conditionalFormatting sqref="D42">
    <cfRule type="expression" dxfId="52" priority="13" stopIfTrue="1">
      <formula>$D$42=0</formula>
    </cfRule>
  </conditionalFormatting>
  <conditionalFormatting sqref="D43">
    <cfRule type="expression" dxfId="51" priority="12" stopIfTrue="1">
      <formula>$D$43=0</formula>
    </cfRule>
  </conditionalFormatting>
  <conditionalFormatting sqref="D44">
    <cfRule type="expression" dxfId="50" priority="11" stopIfTrue="1">
      <formula>$D$44=0</formula>
    </cfRule>
  </conditionalFormatting>
  <conditionalFormatting sqref="D45">
    <cfRule type="expression" dxfId="49" priority="10" stopIfTrue="1">
      <formula>$D$45=0</formula>
    </cfRule>
  </conditionalFormatting>
  <conditionalFormatting sqref="D46">
    <cfRule type="expression" dxfId="48" priority="9" stopIfTrue="1">
      <formula>$D$46=0</formula>
    </cfRule>
  </conditionalFormatting>
  <conditionalFormatting sqref="D47">
    <cfRule type="expression" dxfId="47" priority="8" stopIfTrue="1">
      <formula>$D$47=0</formula>
    </cfRule>
  </conditionalFormatting>
  <conditionalFormatting sqref="D48">
    <cfRule type="expression" dxfId="46" priority="7" stopIfTrue="1">
      <formula>$D$48=0</formula>
    </cfRule>
  </conditionalFormatting>
  <conditionalFormatting sqref="D49">
    <cfRule type="expression" dxfId="45" priority="6" stopIfTrue="1">
      <formula>$D$49=0</formula>
    </cfRule>
  </conditionalFormatting>
  <conditionalFormatting sqref="D50">
    <cfRule type="expression" dxfId="44" priority="5" stopIfTrue="1">
      <formula>$D$50=0</formula>
    </cfRule>
  </conditionalFormatting>
  <conditionalFormatting sqref="D51">
    <cfRule type="expression" dxfId="43" priority="4" stopIfTrue="1">
      <formula>$D$51=0</formula>
    </cfRule>
  </conditionalFormatting>
  <conditionalFormatting sqref="D52:D53">
    <cfRule type="expression" dxfId="42" priority="2" stopIfTrue="1">
      <formula>$D$53=0</formula>
    </cfRule>
  </conditionalFormatting>
  <conditionalFormatting sqref="D54">
    <cfRule type="expression" dxfId="41" priority="1" stopIfTrue="1">
      <formula>$D$54=0</formula>
    </cfRule>
  </conditionalFormatting>
  <conditionalFormatting sqref="D55:D56">
    <cfRule type="expression" dxfId="40" priority="51" stopIfTrue="1">
      <formula>$D$6=0</formula>
    </cfRule>
    <cfRule type="cellIs" dxfId="39" priority="141" stopIfTrue="1" operator="equal">
      <formula>3</formula>
    </cfRule>
    <cfRule type="cellIs" dxfId="38" priority="139" stopIfTrue="1" operator="equal">
      <formula>1</formula>
    </cfRule>
    <cfRule type="cellIs" dxfId="37" priority="140" stopIfTrue="1" operator="equal">
      <formula>2</formula>
    </cfRule>
  </conditionalFormatting>
  <conditionalFormatting sqref="E5:E54">
    <cfRule type="expression" dxfId="36" priority="135" stopIfTrue="1">
      <formula>A5=0</formula>
    </cfRule>
  </conditionalFormatting>
  <conditionalFormatting sqref="G5:G54">
    <cfRule type="expression" dxfId="35" priority="60" stopIfTrue="1">
      <formula>A5=0</formula>
    </cfRule>
  </conditionalFormatting>
  <conditionalFormatting sqref="H5:H54">
    <cfRule type="expression" dxfId="34" priority="61" stopIfTrue="1">
      <formula>A5=0</formula>
    </cfRule>
  </conditionalFormatting>
  <conditionalFormatting sqref="I5:I54">
    <cfRule type="expression" dxfId="33" priority="57" stopIfTrue="1">
      <formula>A5=0</formula>
    </cfRule>
    <cfRule type="expression" dxfId="32" priority="58" stopIfTrue="1">
      <formula>I5=99</formula>
    </cfRule>
  </conditionalFormatting>
  <conditionalFormatting sqref="J5:J54">
    <cfRule type="expression" dxfId="31" priority="62" stopIfTrue="1">
      <formula>A5=0</formula>
    </cfRule>
  </conditionalFormatting>
  <conditionalFormatting sqref="J3:V3">
    <cfRule type="expression" dxfId="30" priority="138" stopIfTrue="1">
      <formula>$J$3=0</formula>
    </cfRule>
  </conditionalFormatting>
  <conditionalFormatting sqref="J60:V60">
    <cfRule type="expression" dxfId="29" priority="137" stopIfTrue="1">
      <formula>$J$60=0</formula>
    </cfRule>
  </conditionalFormatting>
  <conditionalFormatting sqref="K5:K54">
    <cfRule type="expression" dxfId="28" priority="81" stopIfTrue="1">
      <formula>A5=0</formula>
    </cfRule>
    <cfRule type="expression" dxfId="27" priority="82" stopIfTrue="1">
      <formula>K5=99</formula>
    </cfRule>
  </conditionalFormatting>
  <conditionalFormatting sqref="L5:L54">
    <cfRule type="expression" dxfId="26" priority="63" stopIfTrue="1">
      <formula>A5=0</formula>
    </cfRule>
  </conditionalFormatting>
  <conditionalFormatting sqref="M5:M54">
    <cfRule type="expression" dxfId="25" priority="83" stopIfTrue="1">
      <formula>A5=0</formula>
    </cfRule>
    <cfRule type="expression" dxfId="24" priority="84" stopIfTrue="1">
      <formula>M5=99</formula>
    </cfRule>
  </conditionalFormatting>
  <conditionalFormatting sqref="N5:N54">
    <cfRule type="expression" dxfId="23" priority="64" stopIfTrue="1">
      <formula>A5=0</formula>
    </cfRule>
  </conditionalFormatting>
  <conditionalFormatting sqref="O5:O54">
    <cfRule type="expression" dxfId="22" priority="86" stopIfTrue="1">
      <formula>O5=99</formula>
    </cfRule>
    <cfRule type="expression" dxfId="21" priority="85" stopIfTrue="1">
      <formula>A5=0</formula>
    </cfRule>
  </conditionalFormatting>
  <conditionalFormatting sqref="P5:P54">
    <cfRule type="expression" dxfId="20" priority="65" stopIfTrue="1">
      <formula>A5=0</formula>
    </cfRule>
  </conditionalFormatting>
  <conditionalFormatting sqref="Q5:Q54">
    <cfRule type="expression" dxfId="19" priority="88" stopIfTrue="1">
      <formula>Q5=99</formula>
    </cfRule>
    <cfRule type="expression" dxfId="18" priority="87" stopIfTrue="1">
      <formula>A5=0</formula>
    </cfRule>
  </conditionalFormatting>
  <conditionalFormatting sqref="R5:R54">
    <cfRule type="expression" dxfId="17" priority="66" stopIfTrue="1">
      <formula>A5=0</formula>
    </cfRule>
  </conditionalFormatting>
  <conditionalFormatting sqref="S5:S54">
    <cfRule type="expression" dxfId="16" priority="90" stopIfTrue="1">
      <formula>S5=99</formula>
    </cfRule>
    <cfRule type="expression" dxfId="15" priority="89" stopIfTrue="1">
      <formula>A5=0</formula>
    </cfRule>
  </conditionalFormatting>
  <conditionalFormatting sqref="T5:T54">
    <cfRule type="expression" dxfId="14" priority="67" stopIfTrue="1">
      <formula>A5=0</formula>
    </cfRule>
  </conditionalFormatting>
  <conditionalFormatting sqref="U5:U54">
    <cfRule type="expression" dxfId="13" priority="91" stopIfTrue="1">
      <formula>A5=0</formula>
    </cfRule>
    <cfRule type="expression" dxfId="12" priority="92" stopIfTrue="1">
      <formula>U5=99</formula>
    </cfRule>
  </conditionalFormatting>
  <conditionalFormatting sqref="V5:V54">
    <cfRule type="expression" dxfId="11" priority="71" stopIfTrue="1">
      <formula>A5=0</formula>
    </cfRule>
  </conditionalFormatting>
  <conditionalFormatting sqref="AH5:AH54">
    <cfRule type="expression" dxfId="10" priority="118" stopIfTrue="1">
      <formula>A5=0</formula>
    </cfRule>
  </conditionalFormatting>
  <conditionalFormatting sqref="AI5:AI54">
    <cfRule type="expression" dxfId="9" priority="119" stopIfTrue="1">
      <formula>A5=0</formula>
    </cfRule>
  </conditionalFormatting>
  <conditionalFormatting sqref="AJ5:AJ54">
    <cfRule type="expression" dxfId="8" priority="120" stopIfTrue="1">
      <formula>A5=0</formula>
    </cfRule>
  </conditionalFormatting>
  <conditionalFormatting sqref="AK5:AK54">
    <cfRule type="expression" dxfId="7" priority="121" stopIfTrue="1">
      <formula>A5=0</formula>
    </cfRule>
  </conditionalFormatting>
  <conditionalFormatting sqref="AL5:AL54">
    <cfRule type="expression" dxfId="6" priority="122" stopIfTrue="1">
      <formula>A5=0</formula>
    </cfRule>
  </conditionalFormatting>
  <conditionalFormatting sqref="AM5:AM54">
    <cfRule type="expression" dxfId="5" priority="123" stopIfTrue="1">
      <formula>A5=0</formula>
    </cfRule>
  </conditionalFormatting>
  <conditionalFormatting sqref="AN5:AN54">
    <cfRule type="expression" dxfId="4" priority="124" stopIfTrue="1">
      <formula>A5=0</formula>
    </cfRule>
  </conditionalFormatting>
  <conditionalFormatting sqref="AO5:AO54">
    <cfRule type="expression" dxfId="3" priority="131" stopIfTrue="1">
      <formula>A5=0</formula>
    </cfRule>
  </conditionalFormatting>
  <conditionalFormatting sqref="AP5:AP56">
    <cfRule type="expression" dxfId="2" priority="132" stopIfTrue="1">
      <formula>A5=0</formula>
    </cfRule>
  </conditionalFormatting>
  <conditionalFormatting sqref="AQ5:AQ54">
    <cfRule type="expression" dxfId="1" priority="133" stopIfTrue="1">
      <formula>A5=0</formula>
    </cfRule>
  </conditionalFormatting>
  <conditionalFormatting sqref="AR5:AR54">
    <cfRule type="expression" dxfId="0" priority="134" stopIfTrue="1">
      <formula>A5=0</formula>
    </cfRule>
  </conditionalFormatting>
  <printOptions horizontalCentered="1" verticalCentered="1"/>
  <pageMargins left="0.39370078740157483" right="0.19685039370078741" top="0.59055118110236227" bottom="0.59055118110236227" header="0" footer="0"/>
  <pageSetup paperSize="9" scale="95" orientation="landscape" r:id="rId1"/>
  <headerFooter alignWithMargins="0"/>
</worksheet>
</file>

<file path=docMetadata/LabelInfo.xml><?xml version="1.0" encoding="utf-8"?>
<clbl:labelList xmlns:clbl="http://schemas.microsoft.com/office/2020/mipLabelMetadata">
  <clbl:label id="{9d258917-277f-42cd-a3cd-14c4e9ee58bc}" enabled="1" method="Standard" siteId="{38ae3bcd-9579-4fd4-adda-b42e1495d55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-=TABULA=-</vt:lpstr>
      <vt:lpstr>'-=TABULA=-'!Druckbereich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Dace Balaka MB</dc:creator>
  <cp:lastModifiedBy>Paegle, Kaspars (DI FA FIN P PE&amp;CVE)</cp:lastModifiedBy>
  <cp:lastPrinted>2014-11-09T16:45:30Z</cp:lastPrinted>
  <dcterms:created xsi:type="dcterms:W3CDTF">2014-04-04T19:47:39Z</dcterms:created>
  <dcterms:modified xsi:type="dcterms:W3CDTF">2024-11-02T08:06:09Z</dcterms:modified>
</cp:coreProperties>
</file>