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egl00k\Downloads\"/>
    </mc:Choice>
  </mc:AlternateContent>
  <xr:revisionPtr revIDLastSave="0" documentId="13_ncr:1_{792337E1-9A15-401B-9129-627A8001CFD3}" xr6:coauthVersionLast="47" xr6:coauthVersionMax="47" xr10:uidLastSave="{00000000-0000-0000-0000-000000000000}"/>
  <bookViews>
    <workbookView xWindow="-108" yWindow="-108" windowWidth="23256" windowHeight="12576" xr2:uid="{6FE13DE6-F65B-4605-AB41-2B0E949DF064}"/>
  </bookViews>
  <sheets>
    <sheet name="-=TABULA=-" sheetId="1" r:id="rId1"/>
  </sheets>
  <definedNames>
    <definedName name="_xlnm._FilterDatabase" localSheetId="0" hidden="1">'-=TABULA=-'!$A$4:$AZ$4</definedName>
    <definedName name="_xlnm.Print_Area" localSheetId="0">'-=TABULA=-'!$A$1:$X$77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56" i="1" l="1"/>
  <c r="AI56" i="1"/>
  <c r="AJ56" i="1"/>
  <c r="AK56" i="1"/>
  <c r="AL56" i="1"/>
  <c r="AM56" i="1"/>
  <c r="AN56" i="1"/>
  <c r="AH55" i="1"/>
  <c r="AI55" i="1"/>
  <c r="AJ55" i="1"/>
  <c r="AK55" i="1"/>
  <c r="AL55" i="1"/>
  <c r="AM55" i="1"/>
  <c r="AN55" i="1"/>
  <c r="AN54" i="1"/>
  <c r="AM54" i="1"/>
  <c r="AL54" i="1"/>
  <c r="AK54" i="1"/>
  <c r="AJ54" i="1"/>
  <c r="AI54" i="1"/>
  <c r="AH54" i="1"/>
  <c r="X54" i="1"/>
  <c r="AN53" i="1"/>
  <c r="AM53" i="1"/>
  <c r="AL53" i="1"/>
  <c r="AK53" i="1"/>
  <c r="AJ53" i="1"/>
  <c r="AI53" i="1"/>
  <c r="AH53" i="1"/>
  <c r="X53" i="1"/>
  <c r="AN52" i="1"/>
  <c r="AM52" i="1"/>
  <c r="AL52" i="1"/>
  <c r="AK52" i="1"/>
  <c r="AJ52" i="1"/>
  <c r="AI52" i="1"/>
  <c r="AH52" i="1"/>
  <c r="X52" i="1"/>
  <c r="AN51" i="1"/>
  <c r="AM51" i="1"/>
  <c r="AL51" i="1"/>
  <c r="AK51" i="1"/>
  <c r="AJ51" i="1"/>
  <c r="AI51" i="1"/>
  <c r="AH51" i="1"/>
  <c r="X51" i="1"/>
  <c r="AN50" i="1"/>
  <c r="AM50" i="1"/>
  <c r="AL50" i="1"/>
  <c r="AK50" i="1"/>
  <c r="AJ50" i="1"/>
  <c r="AI50" i="1"/>
  <c r="AH50" i="1"/>
  <c r="X50" i="1"/>
  <c r="AN49" i="1"/>
  <c r="AM49" i="1"/>
  <c r="AL49" i="1"/>
  <c r="AK49" i="1"/>
  <c r="AJ49" i="1"/>
  <c r="AI49" i="1"/>
  <c r="AH49" i="1"/>
  <c r="X49" i="1"/>
  <c r="AN48" i="1"/>
  <c r="AM48" i="1"/>
  <c r="AL48" i="1"/>
  <c r="AK48" i="1"/>
  <c r="AJ48" i="1"/>
  <c r="AI48" i="1"/>
  <c r="AH48" i="1"/>
  <c r="X48" i="1"/>
  <c r="AN47" i="1"/>
  <c r="AM47" i="1"/>
  <c r="AL47" i="1"/>
  <c r="AK47" i="1"/>
  <c r="AJ47" i="1"/>
  <c r="AI47" i="1"/>
  <c r="AH47" i="1"/>
  <c r="X47" i="1"/>
  <c r="AN46" i="1"/>
  <c r="AM46" i="1"/>
  <c r="AL46" i="1"/>
  <c r="AK46" i="1"/>
  <c r="AJ46" i="1"/>
  <c r="AI46" i="1"/>
  <c r="AH46" i="1"/>
  <c r="X46" i="1"/>
  <c r="AN45" i="1"/>
  <c r="AM45" i="1"/>
  <c r="AL45" i="1"/>
  <c r="AK45" i="1"/>
  <c r="AJ45" i="1"/>
  <c r="AI45" i="1"/>
  <c r="AH45" i="1"/>
  <c r="X45" i="1"/>
  <c r="AN44" i="1"/>
  <c r="AM44" i="1"/>
  <c r="AL44" i="1"/>
  <c r="AK44" i="1"/>
  <c r="AJ44" i="1"/>
  <c r="AI44" i="1"/>
  <c r="AH44" i="1"/>
  <c r="X44" i="1"/>
  <c r="AN43" i="1"/>
  <c r="AM43" i="1"/>
  <c r="AL43" i="1"/>
  <c r="AK43" i="1"/>
  <c r="AJ43" i="1"/>
  <c r="AI43" i="1"/>
  <c r="AH43" i="1"/>
  <c r="X43" i="1"/>
  <c r="AN42" i="1"/>
  <c r="AM42" i="1"/>
  <c r="AL42" i="1"/>
  <c r="AK42" i="1"/>
  <c r="AJ42" i="1"/>
  <c r="AI42" i="1"/>
  <c r="AH42" i="1"/>
  <c r="X42" i="1"/>
  <c r="AN41" i="1"/>
  <c r="AM41" i="1"/>
  <c r="AL41" i="1"/>
  <c r="AK41" i="1"/>
  <c r="AJ41" i="1"/>
  <c r="AI41" i="1"/>
  <c r="AH41" i="1"/>
  <c r="X41" i="1"/>
  <c r="AN40" i="1"/>
  <c r="AM40" i="1"/>
  <c r="AL40" i="1"/>
  <c r="AK40" i="1"/>
  <c r="AJ40" i="1"/>
  <c r="AI40" i="1"/>
  <c r="AH40" i="1"/>
  <c r="X40" i="1"/>
  <c r="AN39" i="1"/>
  <c r="AM39" i="1"/>
  <c r="AL39" i="1"/>
  <c r="AK39" i="1"/>
  <c r="AJ39" i="1"/>
  <c r="AI39" i="1"/>
  <c r="AH39" i="1"/>
  <c r="X39" i="1"/>
  <c r="AN38" i="1"/>
  <c r="AM38" i="1"/>
  <c r="AL38" i="1"/>
  <c r="AK38" i="1"/>
  <c r="AJ38" i="1"/>
  <c r="AI38" i="1"/>
  <c r="AH38" i="1"/>
  <c r="X38" i="1"/>
  <c r="AN37" i="1"/>
  <c r="AM37" i="1"/>
  <c r="AL37" i="1"/>
  <c r="AK37" i="1"/>
  <c r="AJ37" i="1"/>
  <c r="AI37" i="1"/>
  <c r="AH37" i="1"/>
  <c r="X37" i="1"/>
  <c r="AN36" i="1"/>
  <c r="AM36" i="1"/>
  <c r="AL36" i="1"/>
  <c r="AK36" i="1"/>
  <c r="AJ36" i="1"/>
  <c r="AI36" i="1"/>
  <c r="AH36" i="1"/>
  <c r="X36" i="1"/>
  <c r="AN35" i="1"/>
  <c r="AM35" i="1"/>
  <c r="AL35" i="1"/>
  <c r="AK35" i="1"/>
  <c r="AJ35" i="1"/>
  <c r="AI35" i="1"/>
  <c r="AH35" i="1"/>
  <c r="X35" i="1"/>
  <c r="AN34" i="1"/>
  <c r="AM34" i="1"/>
  <c r="AL34" i="1"/>
  <c r="AK34" i="1"/>
  <c r="AJ34" i="1"/>
  <c r="AI34" i="1"/>
  <c r="AH34" i="1"/>
  <c r="X34" i="1"/>
  <c r="AN33" i="1"/>
  <c r="AM33" i="1"/>
  <c r="AL33" i="1"/>
  <c r="AK33" i="1"/>
  <c r="AJ33" i="1"/>
  <c r="AI33" i="1"/>
  <c r="AH33" i="1"/>
  <c r="X33" i="1"/>
  <c r="AN32" i="1"/>
  <c r="AM32" i="1"/>
  <c r="AL32" i="1"/>
  <c r="AK32" i="1"/>
  <c r="AJ32" i="1"/>
  <c r="AI32" i="1"/>
  <c r="AH32" i="1"/>
  <c r="X32" i="1"/>
  <c r="AN31" i="1"/>
  <c r="AM31" i="1"/>
  <c r="AL31" i="1"/>
  <c r="AK31" i="1"/>
  <c r="AJ31" i="1"/>
  <c r="AI31" i="1"/>
  <c r="AH31" i="1"/>
  <c r="X31" i="1"/>
  <c r="AN30" i="1"/>
  <c r="AM30" i="1"/>
  <c r="AL30" i="1"/>
  <c r="AK30" i="1"/>
  <c r="AJ30" i="1"/>
  <c r="AI30" i="1"/>
  <c r="AH30" i="1"/>
  <c r="X30" i="1"/>
  <c r="AN29" i="1"/>
  <c r="AM29" i="1"/>
  <c r="AL29" i="1"/>
  <c r="AK29" i="1"/>
  <c r="AJ29" i="1"/>
  <c r="AI29" i="1"/>
  <c r="AH29" i="1"/>
  <c r="X29" i="1"/>
  <c r="AN28" i="1"/>
  <c r="AM28" i="1"/>
  <c r="AL28" i="1"/>
  <c r="AK28" i="1"/>
  <c r="AJ28" i="1"/>
  <c r="AI28" i="1"/>
  <c r="AH28" i="1"/>
  <c r="X28" i="1"/>
  <c r="AN27" i="1"/>
  <c r="AM27" i="1"/>
  <c r="AL27" i="1"/>
  <c r="AK27" i="1"/>
  <c r="AJ27" i="1"/>
  <c r="AI27" i="1"/>
  <c r="AH27" i="1"/>
  <c r="X27" i="1"/>
  <c r="AN26" i="1"/>
  <c r="AM26" i="1"/>
  <c r="AL26" i="1"/>
  <c r="AK26" i="1"/>
  <c r="AJ26" i="1"/>
  <c r="AI26" i="1"/>
  <c r="AH26" i="1"/>
  <c r="X26" i="1"/>
  <c r="AN25" i="1"/>
  <c r="AM25" i="1"/>
  <c r="AL25" i="1"/>
  <c r="AK25" i="1"/>
  <c r="AJ25" i="1"/>
  <c r="AI25" i="1"/>
  <c r="AH25" i="1"/>
  <c r="X25" i="1"/>
  <c r="AN24" i="1"/>
  <c r="AM24" i="1"/>
  <c r="AL24" i="1"/>
  <c r="AK24" i="1"/>
  <c r="AJ24" i="1"/>
  <c r="AI24" i="1"/>
  <c r="AH24" i="1"/>
  <c r="X24" i="1"/>
  <c r="AN23" i="1"/>
  <c r="AM23" i="1"/>
  <c r="AL23" i="1"/>
  <c r="AK23" i="1"/>
  <c r="AJ23" i="1"/>
  <c r="AI23" i="1"/>
  <c r="AH23" i="1"/>
  <c r="X23" i="1"/>
  <c r="AN22" i="1"/>
  <c r="AM22" i="1"/>
  <c r="AL22" i="1"/>
  <c r="AK22" i="1"/>
  <c r="AJ22" i="1"/>
  <c r="AI22" i="1"/>
  <c r="AH22" i="1"/>
  <c r="X22" i="1"/>
  <c r="AN21" i="1"/>
  <c r="AM21" i="1"/>
  <c r="AL21" i="1"/>
  <c r="AK21" i="1"/>
  <c r="AJ21" i="1"/>
  <c r="AI21" i="1"/>
  <c r="AH21" i="1"/>
  <c r="X21" i="1"/>
  <c r="AN20" i="1"/>
  <c r="AM20" i="1"/>
  <c r="AL20" i="1"/>
  <c r="AK20" i="1"/>
  <c r="AJ20" i="1"/>
  <c r="AI20" i="1"/>
  <c r="AH20" i="1"/>
  <c r="X20" i="1"/>
  <c r="AN19" i="1"/>
  <c r="AM19" i="1"/>
  <c r="AL19" i="1"/>
  <c r="AK19" i="1"/>
  <c r="AJ19" i="1"/>
  <c r="AI19" i="1"/>
  <c r="AH19" i="1"/>
  <c r="X19" i="1"/>
  <c r="AN18" i="1"/>
  <c r="AM18" i="1"/>
  <c r="AL18" i="1"/>
  <c r="AK18" i="1"/>
  <c r="AJ18" i="1"/>
  <c r="AI18" i="1"/>
  <c r="AH18" i="1"/>
  <c r="X18" i="1"/>
  <c r="AN17" i="1"/>
  <c r="AM17" i="1"/>
  <c r="AL17" i="1"/>
  <c r="AK17" i="1"/>
  <c r="AJ17" i="1"/>
  <c r="AI17" i="1"/>
  <c r="AH17" i="1"/>
  <c r="X17" i="1"/>
  <c r="AN16" i="1"/>
  <c r="AM16" i="1"/>
  <c r="AL16" i="1"/>
  <c r="AK16" i="1"/>
  <c r="AJ16" i="1"/>
  <c r="AI16" i="1"/>
  <c r="AH16" i="1"/>
  <c r="X16" i="1"/>
  <c r="AN15" i="1"/>
  <c r="AM15" i="1"/>
  <c r="AL15" i="1"/>
  <c r="AK15" i="1"/>
  <c r="AJ15" i="1"/>
  <c r="AI15" i="1"/>
  <c r="AH15" i="1"/>
  <c r="X15" i="1"/>
  <c r="AN14" i="1"/>
  <c r="AM14" i="1"/>
  <c r="AL14" i="1"/>
  <c r="AK14" i="1"/>
  <c r="AJ14" i="1"/>
  <c r="AI14" i="1"/>
  <c r="AH14" i="1"/>
  <c r="X14" i="1"/>
  <c r="AN13" i="1"/>
  <c r="AM13" i="1"/>
  <c r="AL13" i="1"/>
  <c r="AK13" i="1"/>
  <c r="AJ13" i="1"/>
  <c r="AI13" i="1"/>
  <c r="AH13" i="1"/>
  <c r="X13" i="1"/>
  <c r="AN12" i="1"/>
  <c r="AM12" i="1"/>
  <c r="AL12" i="1"/>
  <c r="AK12" i="1"/>
  <c r="AJ12" i="1"/>
  <c r="AI12" i="1"/>
  <c r="AH12" i="1"/>
  <c r="X12" i="1"/>
  <c r="AN11" i="1"/>
  <c r="AM11" i="1"/>
  <c r="AL11" i="1"/>
  <c r="AK11" i="1"/>
  <c r="AJ11" i="1"/>
  <c r="AI11" i="1"/>
  <c r="AH11" i="1"/>
  <c r="X11" i="1"/>
  <c r="AN10" i="1"/>
  <c r="AM10" i="1"/>
  <c r="AL10" i="1"/>
  <c r="AK10" i="1"/>
  <c r="AJ10" i="1"/>
  <c r="AI10" i="1"/>
  <c r="AH10" i="1"/>
  <c r="X10" i="1"/>
  <c r="AN9" i="1"/>
  <c r="AM9" i="1"/>
  <c r="AL9" i="1"/>
  <c r="AK9" i="1"/>
  <c r="AJ9" i="1"/>
  <c r="AI9" i="1"/>
  <c r="AH9" i="1"/>
  <c r="X9" i="1"/>
  <c r="AN8" i="1"/>
  <c r="AM8" i="1"/>
  <c r="AL8" i="1"/>
  <c r="AK8" i="1"/>
  <c r="AJ8" i="1"/>
  <c r="AI8" i="1"/>
  <c r="AH8" i="1"/>
  <c r="X8" i="1"/>
  <c r="AN7" i="1"/>
  <c r="AM7" i="1"/>
  <c r="AL7" i="1"/>
  <c r="AK7" i="1"/>
  <c r="AJ7" i="1"/>
  <c r="AI7" i="1"/>
  <c r="AH7" i="1"/>
  <c r="X7" i="1"/>
  <c r="AN6" i="1"/>
  <c r="AM6" i="1"/>
  <c r="AL6" i="1"/>
  <c r="AK6" i="1"/>
  <c r="AJ6" i="1"/>
  <c r="AI6" i="1"/>
  <c r="AH6" i="1"/>
  <c r="X6" i="1"/>
  <c r="AN5" i="1"/>
  <c r="AM5" i="1"/>
  <c r="AL5" i="1"/>
  <c r="AK5" i="1"/>
  <c r="AJ5" i="1"/>
  <c r="AI5" i="1"/>
  <c r="AH5" i="1"/>
  <c r="X5" i="1"/>
  <c r="AI1" i="1"/>
  <c r="AB1" i="1"/>
  <c r="AF1" i="1" s="1"/>
  <c r="AQ56" i="1" l="1"/>
  <c r="AO55" i="1"/>
  <c r="AO56" i="1"/>
  <c r="AQ55" i="1"/>
  <c r="G55" i="1"/>
  <c r="AO5" i="1"/>
  <c r="AO9" i="1"/>
  <c r="G9" i="1" s="1"/>
  <c r="AO13" i="1"/>
  <c r="G13" i="1" s="1"/>
  <c r="AO17" i="1"/>
  <c r="AO43" i="1"/>
  <c r="G43" i="1" s="1"/>
  <c r="AO47" i="1"/>
  <c r="G47" i="1" s="1"/>
  <c r="AO29" i="1"/>
  <c r="AO33" i="1"/>
  <c r="AO36" i="1"/>
  <c r="AO40" i="1"/>
  <c r="AQ53" i="1"/>
  <c r="AO24" i="1"/>
  <c r="AO54" i="1"/>
  <c r="G54" i="1" s="1"/>
  <c r="AO6" i="1"/>
  <c r="AO10" i="1"/>
  <c r="G10" i="1" s="1"/>
  <c r="AO14" i="1"/>
  <c r="AO18" i="1"/>
  <c r="AO20" i="1"/>
  <c r="G20" i="1" s="1"/>
  <c r="AO22" i="1"/>
  <c r="G22" i="1" s="1"/>
  <c r="AO28" i="1"/>
  <c r="AO30" i="1"/>
  <c r="AO34" i="1"/>
  <c r="G34" i="1" s="1"/>
  <c r="AO37" i="1"/>
  <c r="AO41" i="1"/>
  <c r="AO44" i="1"/>
  <c r="AO48" i="1"/>
  <c r="G48" i="1" s="1"/>
  <c r="AO50" i="1"/>
  <c r="G50" i="1" s="1"/>
  <c r="AO52" i="1"/>
  <c r="G52" i="1" s="1"/>
  <c r="AO7" i="1"/>
  <c r="AO11" i="1"/>
  <c r="AO15" i="1"/>
  <c r="AO19" i="1"/>
  <c r="AO21" i="1"/>
  <c r="AO23" i="1"/>
  <c r="AO26" i="1"/>
  <c r="G26" i="1" s="1"/>
  <c r="AO31" i="1"/>
  <c r="AO38" i="1"/>
  <c r="AO42" i="1"/>
  <c r="G42" i="1" s="1"/>
  <c r="AO45" i="1"/>
  <c r="AO8" i="1"/>
  <c r="AO12" i="1"/>
  <c r="AO16" i="1"/>
  <c r="AO25" i="1"/>
  <c r="AO27" i="1"/>
  <c r="AO32" i="1"/>
  <c r="AO35" i="1"/>
  <c r="G35" i="1" s="1"/>
  <c r="AO39" i="1"/>
  <c r="AO46" i="1"/>
  <c r="AO49" i="1"/>
  <c r="G49" i="1" s="1"/>
  <c r="AO51" i="1"/>
  <c r="G51" i="1" s="1"/>
  <c r="AO53" i="1"/>
  <c r="G53" i="1" s="1"/>
  <c r="AQ22" i="1"/>
  <c r="AQ43" i="1"/>
  <c r="AQ49" i="1"/>
  <c r="AQ26" i="1"/>
  <c r="AQ35" i="1"/>
  <c r="AP5" i="1"/>
  <c r="G11" i="1"/>
  <c r="AQ5" i="1"/>
  <c r="AP9" i="1"/>
  <c r="AP19" i="1"/>
  <c r="AQ7" i="1"/>
  <c r="AQ9" i="1"/>
  <c r="AQ11" i="1"/>
  <c r="AQ13" i="1"/>
  <c r="AQ15" i="1"/>
  <c r="AQ17" i="1"/>
  <c r="AQ19" i="1"/>
  <c r="AQ23" i="1"/>
  <c r="AQ27" i="1"/>
  <c r="AQ29" i="1"/>
  <c r="AQ37" i="1"/>
  <c r="AQ45" i="1"/>
  <c r="AQ51" i="1"/>
  <c r="AP55" i="1"/>
  <c r="AR55" i="1" s="1"/>
  <c r="H55" i="1" s="1"/>
  <c r="AP11" i="1"/>
  <c r="AP15" i="1"/>
  <c r="AP6" i="1"/>
  <c r="AP8" i="1"/>
  <c r="AP10" i="1"/>
  <c r="AP12" i="1"/>
  <c r="AP14" i="1"/>
  <c r="AP16" i="1"/>
  <c r="AP18" i="1"/>
  <c r="AQ20" i="1"/>
  <c r="AQ24" i="1"/>
  <c r="AQ28" i="1"/>
  <c r="AQ31" i="1"/>
  <c r="AQ39" i="1"/>
  <c r="AQ47" i="1"/>
  <c r="AP7" i="1"/>
  <c r="AP13" i="1"/>
  <c r="AP17" i="1"/>
  <c r="AP53" i="1"/>
  <c r="AP51" i="1"/>
  <c r="AP49" i="1"/>
  <c r="AP47" i="1"/>
  <c r="AP45" i="1"/>
  <c r="AP43" i="1"/>
  <c r="AP41" i="1"/>
  <c r="AP39" i="1"/>
  <c r="AP37" i="1"/>
  <c r="AP35" i="1"/>
  <c r="AP33" i="1"/>
  <c r="AP31" i="1"/>
  <c r="AP29" i="1"/>
  <c r="AP27" i="1"/>
  <c r="AP25" i="1"/>
  <c r="AP23" i="1"/>
  <c r="AP21" i="1"/>
  <c r="AP56" i="1"/>
  <c r="AQ54" i="1"/>
  <c r="AQ52" i="1"/>
  <c r="AQ50" i="1"/>
  <c r="AQ48" i="1"/>
  <c r="AQ46" i="1"/>
  <c r="AQ44" i="1"/>
  <c r="AQ42" i="1"/>
  <c r="AQ40" i="1"/>
  <c r="AQ38" i="1"/>
  <c r="AQ36" i="1"/>
  <c r="AQ34" i="1"/>
  <c r="AQ32" i="1"/>
  <c r="AQ30" i="1"/>
  <c r="AP54" i="1"/>
  <c r="AP52" i="1"/>
  <c r="AP50" i="1"/>
  <c r="AP48" i="1"/>
  <c r="AP46" i="1"/>
  <c r="AP44" i="1"/>
  <c r="AP42" i="1"/>
  <c r="AP40" i="1"/>
  <c r="AP38" i="1"/>
  <c r="AP36" i="1"/>
  <c r="AP34" i="1"/>
  <c r="AP32" i="1"/>
  <c r="AP30" i="1"/>
  <c r="AP28" i="1"/>
  <c r="AP26" i="1"/>
  <c r="AP24" i="1"/>
  <c r="AP22" i="1"/>
  <c r="AP20" i="1"/>
  <c r="AQ6" i="1"/>
  <c r="AQ8" i="1"/>
  <c r="AQ10" i="1"/>
  <c r="AQ12" i="1"/>
  <c r="AQ14" i="1"/>
  <c r="AQ16" i="1"/>
  <c r="AQ18" i="1"/>
  <c r="AQ21" i="1"/>
  <c r="AQ25" i="1"/>
  <c r="G29" i="1"/>
  <c r="AQ33" i="1"/>
  <c r="AQ41" i="1"/>
  <c r="AR56" i="1" l="1"/>
  <c r="H56" i="1" s="1"/>
  <c r="G56" i="1"/>
  <c r="AR51" i="1"/>
  <c r="H51" i="1" s="1"/>
  <c r="AR5" i="1"/>
  <c r="H5" i="1" s="1"/>
  <c r="AR17" i="1"/>
  <c r="G27" i="1"/>
  <c r="AR27" i="1"/>
  <c r="G24" i="1"/>
  <c r="AR24" i="1"/>
  <c r="G17" i="1"/>
  <c r="G39" i="1"/>
  <c r="AR39" i="1"/>
  <c r="H39" i="1" s="1"/>
  <c r="G25" i="1"/>
  <c r="AR25" i="1"/>
  <c r="H25" i="1" s="1"/>
  <c r="G45" i="1"/>
  <c r="AR45" i="1"/>
  <c r="H45" i="1" s="1"/>
  <c r="AR26" i="1"/>
  <c r="H26" i="1" s="1"/>
  <c r="G15" i="1"/>
  <c r="AR15" i="1"/>
  <c r="H15" i="1" s="1"/>
  <c r="G37" i="1"/>
  <c r="AR37" i="1"/>
  <c r="H37" i="1" s="1"/>
  <c r="AR22" i="1"/>
  <c r="H22" i="1" s="1"/>
  <c r="AR10" i="1"/>
  <c r="H10" i="1" s="1"/>
  <c r="AR29" i="1"/>
  <c r="H29" i="1" s="1"/>
  <c r="AR13" i="1"/>
  <c r="H13" i="1" s="1"/>
  <c r="AR31" i="1"/>
  <c r="H31" i="1" s="1"/>
  <c r="G28" i="1"/>
  <c r="AR28" i="1"/>
  <c r="H28" i="1" s="1"/>
  <c r="H17" i="1"/>
  <c r="AR35" i="1"/>
  <c r="H35" i="1" s="1"/>
  <c r="G16" i="1"/>
  <c r="AR16" i="1"/>
  <c r="H16" i="1" s="1"/>
  <c r="AR42" i="1"/>
  <c r="H42" i="1" s="1"/>
  <c r="G23" i="1"/>
  <c r="AR23" i="1"/>
  <c r="AR11" i="1"/>
  <c r="H11" i="1" s="1"/>
  <c r="AR48" i="1"/>
  <c r="H48" i="1" s="1"/>
  <c r="AR34" i="1"/>
  <c r="H34" i="1" s="1"/>
  <c r="AR20" i="1"/>
  <c r="H20" i="1" s="1"/>
  <c r="G6" i="1"/>
  <c r="AR6" i="1"/>
  <c r="H6" i="1" s="1"/>
  <c r="G40" i="1"/>
  <c r="AR40" i="1"/>
  <c r="H40" i="1" s="1"/>
  <c r="AR47" i="1"/>
  <c r="H47" i="1" s="1"/>
  <c r="AR9" i="1"/>
  <c r="H9" i="1" s="1"/>
  <c r="AR46" i="1"/>
  <c r="H46" i="1" s="1"/>
  <c r="G8" i="1"/>
  <c r="AR8" i="1"/>
  <c r="H8" i="1" s="1"/>
  <c r="G19" i="1"/>
  <c r="AR19" i="1"/>
  <c r="H19" i="1" s="1"/>
  <c r="G41" i="1"/>
  <c r="AR41" i="1"/>
  <c r="H41" i="1" s="1"/>
  <c r="G14" i="1"/>
  <c r="AR14" i="1"/>
  <c r="H14" i="1" s="1"/>
  <c r="G33" i="1"/>
  <c r="AR33" i="1"/>
  <c r="H33" i="1" s="1"/>
  <c r="G31" i="1"/>
  <c r="G46" i="1"/>
  <c r="G32" i="1"/>
  <c r="AR32" i="1"/>
  <c r="H32" i="1" s="1"/>
  <c r="G12" i="1"/>
  <c r="AR12" i="1"/>
  <c r="H12" i="1" s="1"/>
  <c r="G38" i="1"/>
  <c r="AR38" i="1"/>
  <c r="H38" i="1" s="1"/>
  <c r="G21" i="1"/>
  <c r="AR21" i="1"/>
  <c r="H21" i="1" s="1"/>
  <c r="G7" i="1"/>
  <c r="AR7" i="1"/>
  <c r="H7" i="1" s="1"/>
  <c r="G44" i="1"/>
  <c r="AR44" i="1"/>
  <c r="H44" i="1" s="1"/>
  <c r="G30" i="1"/>
  <c r="AR30" i="1"/>
  <c r="H30" i="1" s="1"/>
  <c r="G18" i="1"/>
  <c r="AR18" i="1"/>
  <c r="H18" i="1" s="1"/>
  <c r="G36" i="1"/>
  <c r="AR36" i="1"/>
  <c r="H36" i="1" s="1"/>
  <c r="AR43" i="1"/>
  <c r="H43" i="1" s="1"/>
  <c r="AR49" i="1"/>
  <c r="H49" i="1" s="1"/>
  <c r="AR50" i="1"/>
  <c r="H50" i="1" s="1"/>
  <c r="H27" i="1"/>
  <c r="H24" i="1"/>
  <c r="AR52" i="1"/>
  <c r="H52" i="1" s="1"/>
  <c r="AR53" i="1"/>
  <c r="H53" i="1" s="1"/>
  <c r="AR54" i="1"/>
  <c r="H54" i="1" s="1"/>
  <c r="H23" i="1"/>
  <c r="G5" i="1"/>
</calcChain>
</file>

<file path=xl/sharedStrings.xml><?xml version="1.0" encoding="utf-8"?>
<sst xmlns="http://schemas.openxmlformats.org/spreadsheetml/2006/main" count="126" uniqueCount="78">
  <si>
    <t>Max P</t>
  </si>
  <si>
    <t>65 % no Max P</t>
  </si>
  <si>
    <t>Kārtas</t>
  </si>
  <si>
    <t>Bucholts</t>
  </si>
  <si>
    <t>Nr.</t>
  </si>
  <si>
    <t>Uzvārds,Vārds</t>
  </si>
  <si>
    <t>V</t>
  </si>
  <si>
    <t>P</t>
  </si>
  <si>
    <t>S</t>
  </si>
  <si>
    <t>Buh</t>
  </si>
  <si>
    <t>Buh HiLo</t>
  </si>
  <si>
    <t>Buch.</t>
  </si>
  <si>
    <t>MIN</t>
  </si>
  <si>
    <t>MAX</t>
  </si>
  <si>
    <t>N.Buch.</t>
  </si>
  <si>
    <t>Dzerve/Dzelzkalns</t>
  </si>
  <si>
    <t>Abele/Tindenovskis</t>
  </si>
  <si>
    <t>Dubults/Viksna</t>
  </si>
  <si>
    <t>Cirvelis/Namikis</t>
  </si>
  <si>
    <t>Balodis/Zugs</t>
  </si>
  <si>
    <t>Puida/Ziedins</t>
  </si>
  <si>
    <t>Daugis/Vjaters</t>
  </si>
  <si>
    <t>Keiris/Keiris</t>
  </si>
  <si>
    <t>Seflers/Zarins</t>
  </si>
  <si>
    <t>Grants/Ozols</t>
  </si>
  <si>
    <t>Andersons/Stepins</t>
  </si>
  <si>
    <t>Evers/Firsts</t>
  </si>
  <si>
    <t>Bisovs/Reinbergs</t>
  </si>
  <si>
    <t>Armuska/Probaks</t>
  </si>
  <si>
    <t>Spelmanis/Jukstaks</t>
  </si>
  <si>
    <t>Kelle/Sirma</t>
  </si>
  <si>
    <t>Ositis/Nikonovs</t>
  </si>
  <si>
    <t>Ramba/Zuks</t>
  </si>
  <si>
    <t>Silins/Bilinskis</t>
  </si>
  <si>
    <t>Sirel/Sarapuu</t>
  </si>
  <si>
    <t>Janovskis/Arbidans</t>
  </si>
  <si>
    <t>Laanet/Humal</t>
  </si>
  <si>
    <t>Dzenis/Drikis</t>
  </si>
  <si>
    <t>Leonovs/Treijs</t>
  </si>
  <si>
    <t>Elva/Kask</t>
  </si>
  <si>
    <t>Poltrago/Lepist</t>
  </si>
  <si>
    <t>Rammel/Pari</t>
  </si>
  <si>
    <t>Videvik/Aas</t>
  </si>
  <si>
    <t>Nasirs/Mosans</t>
  </si>
  <si>
    <t>Suserts/Sjutrukovs</t>
  </si>
  <si>
    <t>Blumhens/Mjakusko</t>
  </si>
  <si>
    <t>Caklis/Caklis</t>
  </si>
  <si>
    <t>Indriksons/Albrehts</t>
  </si>
  <si>
    <t>Kunston/Helm</t>
  </si>
  <si>
    <t>Drabovics/Henke</t>
  </si>
  <si>
    <t>Pinka/Cirvelis</t>
  </si>
  <si>
    <t>Einiks/Malcinieks</t>
  </si>
  <si>
    <t>Valbergs/Kalnins</t>
  </si>
  <si>
    <t>Markus/Liepins</t>
  </si>
  <si>
    <t>Voits/Gurevics</t>
  </si>
  <si>
    <t>Helmanis/Ivanovs</t>
  </si>
  <si>
    <t>Laugalis/Laugalis</t>
  </si>
  <si>
    <t>Sausins/Sausins</t>
  </si>
  <si>
    <t xml:space="preserve">       Sacensību tiesnesis:    </t>
  </si>
  <si>
    <t xml:space="preserve">       Galvenais tiesnesis:   </t>
  </si>
  <si>
    <t>LAT/LAT</t>
  </si>
  <si>
    <t>GBR/LAT</t>
  </si>
  <si>
    <t>EST/EST</t>
  </si>
  <si>
    <t>Plavnieks/Gultjajevs</t>
  </si>
  <si>
    <t>LAT/GER</t>
  </si>
  <si>
    <t>Valsts</t>
  </si>
  <si>
    <t>Madonas sporta centrs</t>
  </si>
  <si>
    <t>Mārtiņš Dišereits</t>
  </si>
  <si>
    <t>Dace Balaka</t>
  </si>
  <si>
    <t>Zalans/Voronovs</t>
  </si>
  <si>
    <t>Pumpins/Pumpins</t>
  </si>
  <si>
    <t>Saulitis/Lagzdins</t>
  </si>
  <si>
    <t>Kuzmins/Zuns</t>
  </si>
  <si>
    <t>Fausts/Indrans</t>
  </si>
  <si>
    <t>Raidlepp/Lepist</t>
  </si>
  <si>
    <t>Pelcers/Bednarcuks</t>
  </si>
  <si>
    <t>Zants/Strazdins</t>
  </si>
  <si>
    <t>World Cup Stage 7 - Double - Man's 2024.10.27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</si>
</sst>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charset val="186"/>
    </font>
    <font>
      <b/>
      <i/>
      <sz val="20"/>
      <name val="Times New Roman"/>
      <family val="1"/>
      <charset val="186"/>
    </font>
    <font>
      <b/>
      <sz val="14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Arial"/>
      <family val="2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Arial"/>
      <family val="2"/>
      <charset val="204"/>
    </font>
    <font>
      <b/>
      <sz val="10"/>
      <name val="Arial"/>
      <family val="2"/>
    </font>
    <font>
      <b/>
      <sz val="9"/>
      <name val="Arial"/>
      <family val="2"/>
      <charset val="204"/>
    </font>
    <font>
      <b/>
      <sz val="9"/>
      <name val="Arial"/>
      <family val="2"/>
    </font>
    <font>
      <b/>
      <sz val="9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8"/>
      <name val="Arial"/>
      <family val="2"/>
    </font>
    <font>
      <sz val="10"/>
      <color indexed="9"/>
      <name val="Arial"/>
      <family val="2"/>
    </font>
    <font>
      <b/>
      <sz val="9"/>
      <color indexed="14"/>
      <name val="Arial"/>
      <family val="2"/>
      <charset val="186"/>
    </font>
    <font>
      <sz val="9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2" borderId="0" xfId="0" applyFont="1" applyFill="1" applyAlignment="1">
      <alignment horizontal="center"/>
    </xf>
    <xf numFmtId="0" fontId="3" fillId="4" borderId="3" xfId="0" applyFont="1" applyFill="1" applyBorder="1" applyAlignment="1">
      <alignment horizontal="center"/>
    </xf>
    <xf numFmtId="1" fontId="3" fillId="4" borderId="2" xfId="0" applyNumberFormat="1" applyFont="1" applyFill="1" applyBorder="1" applyAlignment="1">
      <alignment horizontal="center"/>
    </xf>
    <xf numFmtId="1" fontId="3" fillId="4" borderId="4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0" borderId="0" xfId="0" applyFont="1"/>
    <xf numFmtId="0" fontId="0" fillId="2" borderId="0" xfId="0" applyFill="1"/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right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  <protection hidden="1"/>
    </xf>
    <xf numFmtId="0" fontId="3" fillId="3" borderId="10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11" fillId="3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left" vertical="center"/>
    </xf>
    <xf numFmtId="0" fontId="13" fillId="2" borderId="14" xfId="0" applyFont="1" applyFill="1" applyBorder="1" applyAlignment="1">
      <alignment horizontal="center" vertical="center"/>
    </xf>
    <xf numFmtId="1" fontId="4" fillId="2" borderId="15" xfId="0" applyNumberFormat="1" applyFont="1" applyFill="1" applyBorder="1" applyAlignment="1">
      <alignment horizontal="center" vertical="center" wrapText="1"/>
    </xf>
    <xf numFmtId="1" fontId="14" fillId="2" borderId="14" xfId="0" applyNumberFormat="1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/>
    </xf>
    <xf numFmtId="1" fontId="16" fillId="2" borderId="14" xfId="0" applyNumberFormat="1" applyFont="1" applyFill="1" applyBorder="1" applyAlignment="1">
      <alignment horizontal="center" vertical="center"/>
    </xf>
    <xf numFmtId="1" fontId="4" fillId="2" borderId="8" xfId="0" applyNumberFormat="1" applyFont="1" applyFill="1" applyBorder="1" applyAlignment="1">
      <alignment horizontal="center" vertical="center" wrapText="1"/>
    </xf>
    <xf numFmtId="0" fontId="17" fillId="2" borderId="7" xfId="0" applyFont="1" applyFill="1" applyBorder="1" applyAlignment="1" applyProtection="1">
      <alignment horizontal="center" vertical="center"/>
      <protection hidden="1"/>
    </xf>
    <xf numFmtId="0" fontId="3" fillId="2" borderId="16" xfId="0" applyFont="1" applyFill="1" applyBorder="1" applyAlignment="1" applyProtection="1">
      <alignment horizontal="center" vertical="center"/>
      <protection hidden="1"/>
    </xf>
    <xf numFmtId="0" fontId="17" fillId="2" borderId="11" xfId="0" applyFont="1" applyFill="1" applyBorder="1" applyAlignment="1" applyProtection="1">
      <alignment horizontal="center" vertical="center"/>
      <protection hidden="1"/>
    </xf>
    <xf numFmtId="0" fontId="17" fillId="2" borderId="17" xfId="0" applyFont="1" applyFill="1" applyBorder="1" applyAlignment="1" applyProtection="1">
      <alignment horizontal="center" vertical="center"/>
      <protection hidden="1"/>
    </xf>
    <xf numFmtId="0" fontId="3" fillId="2" borderId="18" xfId="0" applyFont="1" applyFill="1" applyBorder="1" applyAlignment="1" applyProtection="1">
      <alignment horizontal="center" vertical="center"/>
      <protection hidden="1"/>
    </xf>
    <xf numFmtId="0" fontId="17" fillId="2" borderId="19" xfId="0" applyFont="1" applyFill="1" applyBorder="1" applyAlignment="1" applyProtection="1">
      <alignment horizontal="center" vertical="center"/>
      <protection hidden="1"/>
    </xf>
    <xf numFmtId="0" fontId="3" fillId="2" borderId="20" xfId="0" applyFont="1" applyFill="1" applyBorder="1" applyAlignment="1" applyProtection="1">
      <alignment horizontal="center" vertical="center"/>
      <protection hidden="1"/>
    </xf>
    <xf numFmtId="0" fontId="18" fillId="2" borderId="0" xfId="0" applyFont="1" applyFill="1" applyAlignment="1" applyProtection="1">
      <alignment horizontal="center" vertical="center"/>
      <protection hidden="1"/>
    </xf>
    <xf numFmtId="0" fontId="19" fillId="2" borderId="0" xfId="0" applyFont="1" applyFill="1" applyAlignment="1" applyProtection="1">
      <alignment horizontal="center" vertical="center"/>
      <protection hidden="1"/>
    </xf>
    <xf numFmtId="0" fontId="4" fillId="2" borderId="14" xfId="0" applyFont="1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left" vertical="center"/>
    </xf>
    <xf numFmtId="1" fontId="4" fillId="2" borderId="4" xfId="0" applyNumberFormat="1" applyFont="1" applyFill="1" applyBorder="1" applyAlignment="1">
      <alignment horizontal="center" vertical="center" wrapText="1"/>
    </xf>
    <xf numFmtId="1" fontId="14" fillId="2" borderId="25" xfId="0" applyNumberFormat="1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/>
    </xf>
    <xf numFmtId="1" fontId="16" fillId="2" borderId="4" xfId="0" applyNumberFormat="1" applyFont="1" applyFill="1" applyBorder="1" applyAlignment="1">
      <alignment horizontal="center" vertical="center"/>
    </xf>
    <xf numFmtId="1" fontId="4" fillId="2" borderId="26" xfId="0" applyNumberFormat="1" applyFont="1" applyFill="1" applyBorder="1" applyAlignment="1">
      <alignment horizontal="center" vertical="center" wrapText="1"/>
    </xf>
    <xf numFmtId="0" fontId="17" fillId="2" borderId="22" xfId="0" applyFont="1" applyFill="1" applyBorder="1" applyAlignment="1" applyProtection="1">
      <alignment horizontal="center" vertical="center"/>
      <protection hidden="1"/>
    </xf>
    <xf numFmtId="0" fontId="3" fillId="2" borderId="26" xfId="0" applyFont="1" applyFill="1" applyBorder="1" applyAlignment="1" applyProtection="1">
      <alignment horizontal="center" vertical="center"/>
      <protection hidden="1"/>
    </xf>
    <xf numFmtId="0" fontId="17" fillId="2" borderId="27" xfId="0" applyFont="1" applyFill="1" applyBorder="1" applyAlignment="1" applyProtection="1">
      <alignment horizontal="center" vertical="center"/>
      <protection hidden="1"/>
    </xf>
    <xf numFmtId="0" fontId="3" fillId="2" borderId="28" xfId="0" applyFont="1" applyFill="1" applyBorder="1" applyAlignment="1" applyProtection="1">
      <alignment horizontal="center" vertical="center"/>
      <protection hidden="1"/>
    </xf>
    <xf numFmtId="0" fontId="17" fillId="2" borderId="29" xfId="0" applyFont="1" applyFill="1" applyBorder="1" applyAlignment="1" applyProtection="1">
      <alignment horizontal="center" vertical="center"/>
      <protection hidden="1"/>
    </xf>
    <xf numFmtId="0" fontId="3" fillId="2" borderId="30" xfId="0" applyFont="1" applyFill="1" applyBorder="1" applyAlignment="1" applyProtection="1">
      <alignment horizontal="center" vertical="center"/>
      <protection hidden="1"/>
    </xf>
    <xf numFmtId="0" fontId="4" fillId="2" borderId="24" xfId="0" applyFont="1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1" fontId="14" fillId="2" borderId="23" xfId="0" applyNumberFormat="1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/>
    </xf>
    <xf numFmtId="1" fontId="14" fillId="2" borderId="4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1" fontId="14" fillId="2" borderId="33" xfId="0" applyNumberFormat="1" applyFont="1" applyFill="1" applyBorder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/>
    </xf>
    <xf numFmtId="0" fontId="17" fillId="2" borderId="32" xfId="0" applyFont="1" applyFill="1" applyBorder="1" applyAlignment="1" applyProtection="1">
      <alignment horizontal="center" vertical="center"/>
      <protection hidden="1"/>
    </xf>
    <xf numFmtId="0" fontId="3" fillId="2" borderId="35" xfId="0" applyFont="1" applyFill="1" applyBorder="1" applyAlignment="1" applyProtection="1">
      <alignment horizontal="center" vertical="center"/>
      <protection hidden="1"/>
    </xf>
    <xf numFmtId="0" fontId="17" fillId="2" borderId="36" xfId="0" applyFont="1" applyFill="1" applyBorder="1" applyAlignment="1" applyProtection="1">
      <alignment horizontal="center" vertical="center"/>
      <protection hidden="1"/>
    </xf>
    <xf numFmtId="0" fontId="3" fillId="2" borderId="37" xfId="0" applyFont="1" applyFill="1" applyBorder="1" applyAlignment="1" applyProtection="1">
      <alignment horizontal="center" vertical="center"/>
      <protection hidden="1"/>
    </xf>
    <xf numFmtId="0" fontId="17" fillId="2" borderId="38" xfId="0" applyFont="1" applyFill="1" applyBorder="1" applyAlignment="1" applyProtection="1">
      <alignment horizontal="center" vertical="center"/>
      <protection hidden="1"/>
    </xf>
    <xf numFmtId="0" fontId="3" fillId="2" borderId="39" xfId="0" applyFont="1" applyFill="1" applyBorder="1" applyAlignment="1" applyProtection="1">
      <alignment horizontal="center" vertical="center"/>
      <protection hidden="1"/>
    </xf>
    <xf numFmtId="0" fontId="4" fillId="2" borderId="34" xfId="0" applyFont="1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12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1" fontId="8" fillId="2" borderId="0" xfId="0" applyNumberFormat="1" applyFont="1" applyFill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21" fillId="2" borderId="0" xfId="0" applyFont="1" applyFill="1"/>
    <xf numFmtId="0" fontId="0" fillId="0" borderId="0" xfId="0" applyAlignment="1">
      <alignment horizontal="center"/>
    </xf>
    <xf numFmtId="0" fontId="16" fillId="0" borderId="4" xfId="0" applyFont="1" applyBorder="1"/>
    <xf numFmtId="0" fontId="8" fillId="3" borderId="10" xfId="0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8" fillId="3" borderId="12" xfId="0" applyFont="1" applyFill="1" applyBorder="1" applyAlignment="1" applyProtection="1">
      <alignment horizontal="center" vertical="center"/>
      <protection hidden="1"/>
    </xf>
    <xf numFmtId="0" fontId="8" fillId="3" borderId="6" xfId="0" applyFont="1" applyFill="1" applyBorder="1" applyAlignment="1" applyProtection="1">
      <alignment horizontal="center" vertical="center"/>
      <protection hidden="1"/>
    </xf>
    <xf numFmtId="0" fontId="8" fillId="3" borderId="9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>
      <alignment horizontal="center"/>
    </xf>
    <xf numFmtId="0" fontId="3" fillId="3" borderId="1" xfId="0" applyFont="1" applyFill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right"/>
    </xf>
    <xf numFmtId="1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7" fillId="2" borderId="5" xfId="0" applyFont="1" applyFill="1" applyBorder="1" applyAlignment="1">
      <alignment horizontal="center"/>
    </xf>
  </cellXfs>
  <cellStyles count="1">
    <cellStyle name="Standard" xfId="0" builtinId="0"/>
  </cellStyles>
  <dxfs count="9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 patternType="solid">
          <fgColor indexed="46"/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indexed="13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7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3F426-358C-4460-9FDD-6569C92FD1F7}">
  <sheetPr codeName="Lapa2">
    <tabColor indexed="11"/>
  </sheetPr>
  <dimension ref="A1:AS77"/>
  <sheetViews>
    <sheetView tabSelected="1" workbookViewId="0">
      <selection activeCell="AC6" sqref="AC6"/>
    </sheetView>
  </sheetViews>
  <sheetFormatPr baseColWidth="10" defaultColWidth="8.88671875" defaultRowHeight="13.2" x14ac:dyDescent="0.25"/>
  <cols>
    <col min="1" max="1" width="3.77734375" customWidth="1"/>
    <col min="2" max="2" width="19.77734375" customWidth="1"/>
    <col min="3" max="3" width="12.77734375" style="92" customWidth="1"/>
    <col min="4" max="6" width="3.77734375" customWidth="1"/>
    <col min="7" max="8" width="5.77734375" customWidth="1"/>
    <col min="9" max="22" width="3.44140625" customWidth="1"/>
    <col min="23" max="23" width="2.77734375" customWidth="1"/>
    <col min="24" max="24" width="2.5546875" customWidth="1"/>
    <col min="25" max="25" width="2.77734375" customWidth="1"/>
    <col min="26" max="32" width="4.77734375" customWidth="1"/>
    <col min="33" max="33" width="2.77734375" customWidth="1"/>
    <col min="34" max="40" width="4.77734375" customWidth="1"/>
    <col min="41" max="41" width="6.77734375" customWidth="1"/>
    <col min="42" max="43" width="7.44140625" customWidth="1"/>
    <col min="44" max="44" width="7.77734375" customWidth="1"/>
    <col min="250" max="250" width="3.77734375" customWidth="1"/>
    <col min="251" max="251" width="19.77734375" customWidth="1"/>
    <col min="252" max="252" width="12.77734375" customWidth="1"/>
    <col min="253" max="253" width="5.77734375" customWidth="1"/>
    <col min="254" max="256" width="5.21875" customWidth="1"/>
    <col min="257" max="257" width="6.5546875" customWidth="1"/>
    <col min="258" max="258" width="5.21875" customWidth="1"/>
    <col min="259" max="261" width="3.77734375" customWidth="1"/>
    <col min="262" max="264" width="5.77734375" customWidth="1"/>
    <col min="265" max="278" width="3.44140625" customWidth="1"/>
    <col min="279" max="279" width="2.77734375" customWidth="1"/>
    <col min="280" max="280" width="2.5546875" customWidth="1"/>
    <col min="281" max="281" width="2.77734375" customWidth="1"/>
    <col min="282" max="288" width="4.77734375" customWidth="1"/>
    <col min="289" max="289" width="2.77734375" customWidth="1"/>
    <col min="290" max="296" width="4.77734375" customWidth="1"/>
    <col min="297" max="297" width="6.77734375" customWidth="1"/>
    <col min="298" max="299" width="7.44140625" customWidth="1"/>
    <col min="300" max="300" width="7.77734375" customWidth="1"/>
    <col min="506" max="506" width="3.77734375" customWidth="1"/>
    <col min="507" max="507" width="19.77734375" customWidth="1"/>
    <col min="508" max="508" width="12.77734375" customWidth="1"/>
    <col min="509" max="509" width="5.77734375" customWidth="1"/>
    <col min="510" max="512" width="5.21875" customWidth="1"/>
    <col min="513" max="513" width="6.5546875" customWidth="1"/>
    <col min="514" max="514" width="5.21875" customWidth="1"/>
    <col min="515" max="517" width="3.77734375" customWidth="1"/>
    <col min="518" max="520" width="5.77734375" customWidth="1"/>
    <col min="521" max="534" width="3.44140625" customWidth="1"/>
    <col min="535" max="535" width="2.77734375" customWidth="1"/>
    <col min="536" max="536" width="2.5546875" customWidth="1"/>
    <col min="537" max="537" width="2.77734375" customWidth="1"/>
    <col min="538" max="544" width="4.77734375" customWidth="1"/>
    <col min="545" max="545" width="2.77734375" customWidth="1"/>
    <col min="546" max="552" width="4.77734375" customWidth="1"/>
    <col min="553" max="553" width="6.77734375" customWidth="1"/>
    <col min="554" max="555" width="7.44140625" customWidth="1"/>
    <col min="556" max="556" width="7.77734375" customWidth="1"/>
    <col min="762" max="762" width="3.77734375" customWidth="1"/>
    <col min="763" max="763" width="19.77734375" customWidth="1"/>
    <col min="764" max="764" width="12.77734375" customWidth="1"/>
    <col min="765" max="765" width="5.77734375" customWidth="1"/>
    <col min="766" max="768" width="5.21875" customWidth="1"/>
    <col min="769" max="769" width="6.5546875" customWidth="1"/>
    <col min="770" max="770" width="5.21875" customWidth="1"/>
    <col min="771" max="773" width="3.77734375" customWidth="1"/>
    <col min="774" max="776" width="5.77734375" customWidth="1"/>
    <col min="777" max="790" width="3.44140625" customWidth="1"/>
    <col min="791" max="791" width="2.77734375" customWidth="1"/>
    <col min="792" max="792" width="2.5546875" customWidth="1"/>
    <col min="793" max="793" width="2.77734375" customWidth="1"/>
    <col min="794" max="800" width="4.77734375" customWidth="1"/>
    <col min="801" max="801" width="2.77734375" customWidth="1"/>
    <col min="802" max="808" width="4.77734375" customWidth="1"/>
    <col min="809" max="809" width="6.77734375" customWidth="1"/>
    <col min="810" max="811" width="7.44140625" customWidth="1"/>
    <col min="812" max="812" width="7.77734375" customWidth="1"/>
    <col min="1018" max="1018" width="3.77734375" customWidth="1"/>
    <col min="1019" max="1019" width="19.77734375" customWidth="1"/>
    <col min="1020" max="1020" width="12.77734375" customWidth="1"/>
    <col min="1021" max="1021" width="5.77734375" customWidth="1"/>
    <col min="1022" max="1024" width="5.21875" customWidth="1"/>
    <col min="1025" max="1025" width="6.5546875" customWidth="1"/>
    <col min="1026" max="1026" width="5.21875" customWidth="1"/>
    <col min="1027" max="1029" width="3.77734375" customWidth="1"/>
    <col min="1030" max="1032" width="5.77734375" customWidth="1"/>
    <col min="1033" max="1046" width="3.44140625" customWidth="1"/>
    <col min="1047" max="1047" width="2.77734375" customWidth="1"/>
    <col min="1048" max="1048" width="2.5546875" customWidth="1"/>
    <col min="1049" max="1049" width="2.77734375" customWidth="1"/>
    <col min="1050" max="1056" width="4.77734375" customWidth="1"/>
    <col min="1057" max="1057" width="2.77734375" customWidth="1"/>
    <col min="1058" max="1064" width="4.77734375" customWidth="1"/>
    <col min="1065" max="1065" width="6.77734375" customWidth="1"/>
    <col min="1066" max="1067" width="7.44140625" customWidth="1"/>
    <col min="1068" max="1068" width="7.77734375" customWidth="1"/>
    <col min="1274" max="1274" width="3.77734375" customWidth="1"/>
    <col min="1275" max="1275" width="19.77734375" customWidth="1"/>
    <col min="1276" max="1276" width="12.77734375" customWidth="1"/>
    <col min="1277" max="1277" width="5.77734375" customWidth="1"/>
    <col min="1278" max="1280" width="5.21875" customWidth="1"/>
    <col min="1281" max="1281" width="6.5546875" customWidth="1"/>
    <col min="1282" max="1282" width="5.21875" customWidth="1"/>
    <col min="1283" max="1285" width="3.77734375" customWidth="1"/>
    <col min="1286" max="1288" width="5.77734375" customWidth="1"/>
    <col min="1289" max="1302" width="3.44140625" customWidth="1"/>
    <col min="1303" max="1303" width="2.77734375" customWidth="1"/>
    <col min="1304" max="1304" width="2.5546875" customWidth="1"/>
    <col min="1305" max="1305" width="2.77734375" customWidth="1"/>
    <col min="1306" max="1312" width="4.77734375" customWidth="1"/>
    <col min="1313" max="1313" width="2.77734375" customWidth="1"/>
    <col min="1314" max="1320" width="4.77734375" customWidth="1"/>
    <col min="1321" max="1321" width="6.77734375" customWidth="1"/>
    <col min="1322" max="1323" width="7.44140625" customWidth="1"/>
    <col min="1324" max="1324" width="7.77734375" customWidth="1"/>
    <col min="1530" max="1530" width="3.77734375" customWidth="1"/>
    <col min="1531" max="1531" width="19.77734375" customWidth="1"/>
    <col min="1532" max="1532" width="12.77734375" customWidth="1"/>
    <col min="1533" max="1533" width="5.77734375" customWidth="1"/>
    <col min="1534" max="1536" width="5.21875" customWidth="1"/>
    <col min="1537" max="1537" width="6.5546875" customWidth="1"/>
    <col min="1538" max="1538" width="5.21875" customWidth="1"/>
    <col min="1539" max="1541" width="3.77734375" customWidth="1"/>
    <col min="1542" max="1544" width="5.77734375" customWidth="1"/>
    <col min="1545" max="1558" width="3.44140625" customWidth="1"/>
    <col min="1559" max="1559" width="2.77734375" customWidth="1"/>
    <col min="1560" max="1560" width="2.5546875" customWidth="1"/>
    <col min="1561" max="1561" width="2.77734375" customWidth="1"/>
    <col min="1562" max="1568" width="4.77734375" customWidth="1"/>
    <col min="1569" max="1569" width="2.77734375" customWidth="1"/>
    <col min="1570" max="1576" width="4.77734375" customWidth="1"/>
    <col min="1577" max="1577" width="6.77734375" customWidth="1"/>
    <col min="1578" max="1579" width="7.44140625" customWidth="1"/>
    <col min="1580" max="1580" width="7.77734375" customWidth="1"/>
    <col min="1786" max="1786" width="3.77734375" customWidth="1"/>
    <col min="1787" max="1787" width="19.77734375" customWidth="1"/>
    <col min="1788" max="1788" width="12.77734375" customWidth="1"/>
    <col min="1789" max="1789" width="5.77734375" customWidth="1"/>
    <col min="1790" max="1792" width="5.21875" customWidth="1"/>
    <col min="1793" max="1793" width="6.5546875" customWidth="1"/>
    <col min="1794" max="1794" width="5.21875" customWidth="1"/>
    <col min="1795" max="1797" width="3.77734375" customWidth="1"/>
    <col min="1798" max="1800" width="5.77734375" customWidth="1"/>
    <col min="1801" max="1814" width="3.44140625" customWidth="1"/>
    <col min="1815" max="1815" width="2.77734375" customWidth="1"/>
    <col min="1816" max="1816" width="2.5546875" customWidth="1"/>
    <col min="1817" max="1817" width="2.77734375" customWidth="1"/>
    <col min="1818" max="1824" width="4.77734375" customWidth="1"/>
    <col min="1825" max="1825" width="2.77734375" customWidth="1"/>
    <col min="1826" max="1832" width="4.77734375" customWidth="1"/>
    <col min="1833" max="1833" width="6.77734375" customWidth="1"/>
    <col min="1834" max="1835" width="7.44140625" customWidth="1"/>
    <col min="1836" max="1836" width="7.77734375" customWidth="1"/>
    <col min="2042" max="2042" width="3.77734375" customWidth="1"/>
    <col min="2043" max="2043" width="19.77734375" customWidth="1"/>
    <col min="2044" max="2044" width="12.77734375" customWidth="1"/>
    <col min="2045" max="2045" width="5.77734375" customWidth="1"/>
    <col min="2046" max="2048" width="5.21875" customWidth="1"/>
    <col min="2049" max="2049" width="6.5546875" customWidth="1"/>
    <col min="2050" max="2050" width="5.21875" customWidth="1"/>
    <col min="2051" max="2053" width="3.77734375" customWidth="1"/>
    <col min="2054" max="2056" width="5.77734375" customWidth="1"/>
    <col min="2057" max="2070" width="3.44140625" customWidth="1"/>
    <col min="2071" max="2071" width="2.77734375" customWidth="1"/>
    <col min="2072" max="2072" width="2.5546875" customWidth="1"/>
    <col min="2073" max="2073" width="2.77734375" customWidth="1"/>
    <col min="2074" max="2080" width="4.77734375" customWidth="1"/>
    <col min="2081" max="2081" width="2.77734375" customWidth="1"/>
    <col min="2082" max="2088" width="4.77734375" customWidth="1"/>
    <col min="2089" max="2089" width="6.77734375" customWidth="1"/>
    <col min="2090" max="2091" width="7.44140625" customWidth="1"/>
    <col min="2092" max="2092" width="7.77734375" customWidth="1"/>
    <col min="2298" max="2298" width="3.77734375" customWidth="1"/>
    <col min="2299" max="2299" width="19.77734375" customWidth="1"/>
    <col min="2300" max="2300" width="12.77734375" customWidth="1"/>
    <col min="2301" max="2301" width="5.77734375" customWidth="1"/>
    <col min="2302" max="2304" width="5.21875" customWidth="1"/>
    <col min="2305" max="2305" width="6.5546875" customWidth="1"/>
    <col min="2306" max="2306" width="5.21875" customWidth="1"/>
    <col min="2307" max="2309" width="3.77734375" customWidth="1"/>
    <col min="2310" max="2312" width="5.77734375" customWidth="1"/>
    <col min="2313" max="2326" width="3.44140625" customWidth="1"/>
    <col min="2327" max="2327" width="2.77734375" customWidth="1"/>
    <col min="2328" max="2328" width="2.5546875" customWidth="1"/>
    <col min="2329" max="2329" width="2.77734375" customWidth="1"/>
    <col min="2330" max="2336" width="4.77734375" customWidth="1"/>
    <col min="2337" max="2337" width="2.77734375" customWidth="1"/>
    <col min="2338" max="2344" width="4.77734375" customWidth="1"/>
    <col min="2345" max="2345" width="6.77734375" customWidth="1"/>
    <col min="2346" max="2347" width="7.44140625" customWidth="1"/>
    <col min="2348" max="2348" width="7.77734375" customWidth="1"/>
    <col min="2554" max="2554" width="3.77734375" customWidth="1"/>
    <col min="2555" max="2555" width="19.77734375" customWidth="1"/>
    <col min="2556" max="2556" width="12.77734375" customWidth="1"/>
    <col min="2557" max="2557" width="5.77734375" customWidth="1"/>
    <col min="2558" max="2560" width="5.21875" customWidth="1"/>
    <col min="2561" max="2561" width="6.5546875" customWidth="1"/>
    <col min="2562" max="2562" width="5.21875" customWidth="1"/>
    <col min="2563" max="2565" width="3.77734375" customWidth="1"/>
    <col min="2566" max="2568" width="5.77734375" customWidth="1"/>
    <col min="2569" max="2582" width="3.44140625" customWidth="1"/>
    <col min="2583" max="2583" width="2.77734375" customWidth="1"/>
    <col min="2584" max="2584" width="2.5546875" customWidth="1"/>
    <col min="2585" max="2585" width="2.77734375" customWidth="1"/>
    <col min="2586" max="2592" width="4.77734375" customWidth="1"/>
    <col min="2593" max="2593" width="2.77734375" customWidth="1"/>
    <col min="2594" max="2600" width="4.77734375" customWidth="1"/>
    <col min="2601" max="2601" width="6.77734375" customWidth="1"/>
    <col min="2602" max="2603" width="7.44140625" customWidth="1"/>
    <col min="2604" max="2604" width="7.77734375" customWidth="1"/>
    <col min="2810" max="2810" width="3.77734375" customWidth="1"/>
    <col min="2811" max="2811" width="19.77734375" customWidth="1"/>
    <col min="2812" max="2812" width="12.77734375" customWidth="1"/>
    <col min="2813" max="2813" width="5.77734375" customWidth="1"/>
    <col min="2814" max="2816" width="5.21875" customWidth="1"/>
    <col min="2817" max="2817" width="6.5546875" customWidth="1"/>
    <col min="2818" max="2818" width="5.21875" customWidth="1"/>
    <col min="2819" max="2821" width="3.77734375" customWidth="1"/>
    <col min="2822" max="2824" width="5.77734375" customWidth="1"/>
    <col min="2825" max="2838" width="3.44140625" customWidth="1"/>
    <col min="2839" max="2839" width="2.77734375" customWidth="1"/>
    <col min="2840" max="2840" width="2.5546875" customWidth="1"/>
    <col min="2841" max="2841" width="2.77734375" customWidth="1"/>
    <col min="2842" max="2848" width="4.77734375" customWidth="1"/>
    <col min="2849" max="2849" width="2.77734375" customWidth="1"/>
    <col min="2850" max="2856" width="4.77734375" customWidth="1"/>
    <col min="2857" max="2857" width="6.77734375" customWidth="1"/>
    <col min="2858" max="2859" width="7.44140625" customWidth="1"/>
    <col min="2860" max="2860" width="7.77734375" customWidth="1"/>
    <col min="3066" max="3066" width="3.77734375" customWidth="1"/>
    <col min="3067" max="3067" width="19.77734375" customWidth="1"/>
    <col min="3068" max="3068" width="12.77734375" customWidth="1"/>
    <col min="3069" max="3069" width="5.77734375" customWidth="1"/>
    <col min="3070" max="3072" width="5.21875" customWidth="1"/>
    <col min="3073" max="3073" width="6.5546875" customWidth="1"/>
    <col min="3074" max="3074" width="5.21875" customWidth="1"/>
    <col min="3075" max="3077" width="3.77734375" customWidth="1"/>
    <col min="3078" max="3080" width="5.77734375" customWidth="1"/>
    <col min="3081" max="3094" width="3.44140625" customWidth="1"/>
    <col min="3095" max="3095" width="2.77734375" customWidth="1"/>
    <col min="3096" max="3096" width="2.5546875" customWidth="1"/>
    <col min="3097" max="3097" width="2.77734375" customWidth="1"/>
    <col min="3098" max="3104" width="4.77734375" customWidth="1"/>
    <col min="3105" max="3105" width="2.77734375" customWidth="1"/>
    <col min="3106" max="3112" width="4.77734375" customWidth="1"/>
    <col min="3113" max="3113" width="6.77734375" customWidth="1"/>
    <col min="3114" max="3115" width="7.44140625" customWidth="1"/>
    <col min="3116" max="3116" width="7.77734375" customWidth="1"/>
    <col min="3322" max="3322" width="3.77734375" customWidth="1"/>
    <col min="3323" max="3323" width="19.77734375" customWidth="1"/>
    <col min="3324" max="3324" width="12.77734375" customWidth="1"/>
    <col min="3325" max="3325" width="5.77734375" customWidth="1"/>
    <col min="3326" max="3328" width="5.21875" customWidth="1"/>
    <col min="3329" max="3329" width="6.5546875" customWidth="1"/>
    <col min="3330" max="3330" width="5.21875" customWidth="1"/>
    <col min="3331" max="3333" width="3.77734375" customWidth="1"/>
    <col min="3334" max="3336" width="5.77734375" customWidth="1"/>
    <col min="3337" max="3350" width="3.44140625" customWidth="1"/>
    <col min="3351" max="3351" width="2.77734375" customWidth="1"/>
    <col min="3352" max="3352" width="2.5546875" customWidth="1"/>
    <col min="3353" max="3353" width="2.77734375" customWidth="1"/>
    <col min="3354" max="3360" width="4.77734375" customWidth="1"/>
    <col min="3361" max="3361" width="2.77734375" customWidth="1"/>
    <col min="3362" max="3368" width="4.77734375" customWidth="1"/>
    <col min="3369" max="3369" width="6.77734375" customWidth="1"/>
    <col min="3370" max="3371" width="7.44140625" customWidth="1"/>
    <col min="3372" max="3372" width="7.77734375" customWidth="1"/>
    <col min="3578" max="3578" width="3.77734375" customWidth="1"/>
    <col min="3579" max="3579" width="19.77734375" customWidth="1"/>
    <col min="3580" max="3580" width="12.77734375" customWidth="1"/>
    <col min="3581" max="3581" width="5.77734375" customWidth="1"/>
    <col min="3582" max="3584" width="5.21875" customWidth="1"/>
    <col min="3585" max="3585" width="6.5546875" customWidth="1"/>
    <col min="3586" max="3586" width="5.21875" customWidth="1"/>
    <col min="3587" max="3589" width="3.77734375" customWidth="1"/>
    <col min="3590" max="3592" width="5.77734375" customWidth="1"/>
    <col min="3593" max="3606" width="3.44140625" customWidth="1"/>
    <col min="3607" max="3607" width="2.77734375" customWidth="1"/>
    <col min="3608" max="3608" width="2.5546875" customWidth="1"/>
    <col min="3609" max="3609" width="2.77734375" customWidth="1"/>
    <col min="3610" max="3616" width="4.77734375" customWidth="1"/>
    <col min="3617" max="3617" width="2.77734375" customWidth="1"/>
    <col min="3618" max="3624" width="4.77734375" customWidth="1"/>
    <col min="3625" max="3625" width="6.77734375" customWidth="1"/>
    <col min="3626" max="3627" width="7.44140625" customWidth="1"/>
    <col min="3628" max="3628" width="7.77734375" customWidth="1"/>
    <col min="3834" max="3834" width="3.77734375" customWidth="1"/>
    <col min="3835" max="3835" width="19.77734375" customWidth="1"/>
    <col min="3836" max="3836" width="12.77734375" customWidth="1"/>
    <col min="3837" max="3837" width="5.77734375" customWidth="1"/>
    <col min="3838" max="3840" width="5.21875" customWidth="1"/>
    <col min="3841" max="3841" width="6.5546875" customWidth="1"/>
    <col min="3842" max="3842" width="5.21875" customWidth="1"/>
    <col min="3843" max="3845" width="3.77734375" customWidth="1"/>
    <col min="3846" max="3848" width="5.77734375" customWidth="1"/>
    <col min="3849" max="3862" width="3.44140625" customWidth="1"/>
    <col min="3863" max="3863" width="2.77734375" customWidth="1"/>
    <col min="3864" max="3864" width="2.5546875" customWidth="1"/>
    <col min="3865" max="3865" width="2.77734375" customWidth="1"/>
    <col min="3866" max="3872" width="4.77734375" customWidth="1"/>
    <col min="3873" max="3873" width="2.77734375" customWidth="1"/>
    <col min="3874" max="3880" width="4.77734375" customWidth="1"/>
    <col min="3881" max="3881" width="6.77734375" customWidth="1"/>
    <col min="3882" max="3883" width="7.44140625" customWidth="1"/>
    <col min="3884" max="3884" width="7.77734375" customWidth="1"/>
    <col min="4090" max="4090" width="3.77734375" customWidth="1"/>
    <col min="4091" max="4091" width="19.77734375" customWidth="1"/>
    <col min="4092" max="4092" width="12.77734375" customWidth="1"/>
    <col min="4093" max="4093" width="5.77734375" customWidth="1"/>
    <col min="4094" max="4096" width="5.21875" customWidth="1"/>
    <col min="4097" max="4097" width="6.5546875" customWidth="1"/>
    <col min="4098" max="4098" width="5.21875" customWidth="1"/>
    <col min="4099" max="4101" width="3.77734375" customWidth="1"/>
    <col min="4102" max="4104" width="5.77734375" customWidth="1"/>
    <col min="4105" max="4118" width="3.44140625" customWidth="1"/>
    <col min="4119" max="4119" width="2.77734375" customWidth="1"/>
    <col min="4120" max="4120" width="2.5546875" customWidth="1"/>
    <col min="4121" max="4121" width="2.77734375" customWidth="1"/>
    <col min="4122" max="4128" width="4.77734375" customWidth="1"/>
    <col min="4129" max="4129" width="2.77734375" customWidth="1"/>
    <col min="4130" max="4136" width="4.77734375" customWidth="1"/>
    <col min="4137" max="4137" width="6.77734375" customWidth="1"/>
    <col min="4138" max="4139" width="7.44140625" customWidth="1"/>
    <col min="4140" max="4140" width="7.77734375" customWidth="1"/>
    <col min="4346" max="4346" width="3.77734375" customWidth="1"/>
    <col min="4347" max="4347" width="19.77734375" customWidth="1"/>
    <col min="4348" max="4348" width="12.77734375" customWidth="1"/>
    <col min="4349" max="4349" width="5.77734375" customWidth="1"/>
    <col min="4350" max="4352" width="5.21875" customWidth="1"/>
    <col min="4353" max="4353" width="6.5546875" customWidth="1"/>
    <col min="4354" max="4354" width="5.21875" customWidth="1"/>
    <col min="4355" max="4357" width="3.77734375" customWidth="1"/>
    <col min="4358" max="4360" width="5.77734375" customWidth="1"/>
    <col min="4361" max="4374" width="3.44140625" customWidth="1"/>
    <col min="4375" max="4375" width="2.77734375" customWidth="1"/>
    <col min="4376" max="4376" width="2.5546875" customWidth="1"/>
    <col min="4377" max="4377" width="2.77734375" customWidth="1"/>
    <col min="4378" max="4384" width="4.77734375" customWidth="1"/>
    <col min="4385" max="4385" width="2.77734375" customWidth="1"/>
    <col min="4386" max="4392" width="4.77734375" customWidth="1"/>
    <col min="4393" max="4393" width="6.77734375" customWidth="1"/>
    <col min="4394" max="4395" width="7.44140625" customWidth="1"/>
    <col min="4396" max="4396" width="7.77734375" customWidth="1"/>
    <col min="4602" max="4602" width="3.77734375" customWidth="1"/>
    <col min="4603" max="4603" width="19.77734375" customWidth="1"/>
    <col min="4604" max="4604" width="12.77734375" customWidth="1"/>
    <col min="4605" max="4605" width="5.77734375" customWidth="1"/>
    <col min="4606" max="4608" width="5.21875" customWidth="1"/>
    <col min="4609" max="4609" width="6.5546875" customWidth="1"/>
    <col min="4610" max="4610" width="5.21875" customWidth="1"/>
    <col min="4611" max="4613" width="3.77734375" customWidth="1"/>
    <col min="4614" max="4616" width="5.77734375" customWidth="1"/>
    <col min="4617" max="4630" width="3.44140625" customWidth="1"/>
    <col min="4631" max="4631" width="2.77734375" customWidth="1"/>
    <col min="4632" max="4632" width="2.5546875" customWidth="1"/>
    <col min="4633" max="4633" width="2.77734375" customWidth="1"/>
    <col min="4634" max="4640" width="4.77734375" customWidth="1"/>
    <col min="4641" max="4641" width="2.77734375" customWidth="1"/>
    <col min="4642" max="4648" width="4.77734375" customWidth="1"/>
    <col min="4649" max="4649" width="6.77734375" customWidth="1"/>
    <col min="4650" max="4651" width="7.44140625" customWidth="1"/>
    <col min="4652" max="4652" width="7.77734375" customWidth="1"/>
    <col min="4858" max="4858" width="3.77734375" customWidth="1"/>
    <col min="4859" max="4859" width="19.77734375" customWidth="1"/>
    <col min="4860" max="4860" width="12.77734375" customWidth="1"/>
    <col min="4861" max="4861" width="5.77734375" customWidth="1"/>
    <col min="4862" max="4864" width="5.21875" customWidth="1"/>
    <col min="4865" max="4865" width="6.5546875" customWidth="1"/>
    <col min="4866" max="4866" width="5.21875" customWidth="1"/>
    <col min="4867" max="4869" width="3.77734375" customWidth="1"/>
    <col min="4870" max="4872" width="5.77734375" customWidth="1"/>
    <col min="4873" max="4886" width="3.44140625" customWidth="1"/>
    <col min="4887" max="4887" width="2.77734375" customWidth="1"/>
    <col min="4888" max="4888" width="2.5546875" customWidth="1"/>
    <col min="4889" max="4889" width="2.77734375" customWidth="1"/>
    <col min="4890" max="4896" width="4.77734375" customWidth="1"/>
    <col min="4897" max="4897" width="2.77734375" customWidth="1"/>
    <col min="4898" max="4904" width="4.77734375" customWidth="1"/>
    <col min="4905" max="4905" width="6.77734375" customWidth="1"/>
    <col min="4906" max="4907" width="7.44140625" customWidth="1"/>
    <col min="4908" max="4908" width="7.77734375" customWidth="1"/>
    <col min="5114" max="5114" width="3.77734375" customWidth="1"/>
    <col min="5115" max="5115" width="19.77734375" customWidth="1"/>
    <col min="5116" max="5116" width="12.77734375" customWidth="1"/>
    <col min="5117" max="5117" width="5.77734375" customWidth="1"/>
    <col min="5118" max="5120" width="5.21875" customWidth="1"/>
    <col min="5121" max="5121" width="6.5546875" customWidth="1"/>
    <col min="5122" max="5122" width="5.21875" customWidth="1"/>
    <col min="5123" max="5125" width="3.77734375" customWidth="1"/>
    <col min="5126" max="5128" width="5.77734375" customWidth="1"/>
    <col min="5129" max="5142" width="3.44140625" customWidth="1"/>
    <col min="5143" max="5143" width="2.77734375" customWidth="1"/>
    <col min="5144" max="5144" width="2.5546875" customWidth="1"/>
    <col min="5145" max="5145" width="2.77734375" customWidth="1"/>
    <col min="5146" max="5152" width="4.77734375" customWidth="1"/>
    <col min="5153" max="5153" width="2.77734375" customWidth="1"/>
    <col min="5154" max="5160" width="4.77734375" customWidth="1"/>
    <col min="5161" max="5161" width="6.77734375" customWidth="1"/>
    <col min="5162" max="5163" width="7.44140625" customWidth="1"/>
    <col min="5164" max="5164" width="7.77734375" customWidth="1"/>
    <col min="5370" max="5370" width="3.77734375" customWidth="1"/>
    <col min="5371" max="5371" width="19.77734375" customWidth="1"/>
    <col min="5372" max="5372" width="12.77734375" customWidth="1"/>
    <col min="5373" max="5373" width="5.77734375" customWidth="1"/>
    <col min="5374" max="5376" width="5.21875" customWidth="1"/>
    <col min="5377" max="5377" width="6.5546875" customWidth="1"/>
    <col min="5378" max="5378" width="5.21875" customWidth="1"/>
    <col min="5379" max="5381" width="3.77734375" customWidth="1"/>
    <col min="5382" max="5384" width="5.77734375" customWidth="1"/>
    <col min="5385" max="5398" width="3.44140625" customWidth="1"/>
    <col min="5399" max="5399" width="2.77734375" customWidth="1"/>
    <col min="5400" max="5400" width="2.5546875" customWidth="1"/>
    <col min="5401" max="5401" width="2.77734375" customWidth="1"/>
    <col min="5402" max="5408" width="4.77734375" customWidth="1"/>
    <col min="5409" max="5409" width="2.77734375" customWidth="1"/>
    <col min="5410" max="5416" width="4.77734375" customWidth="1"/>
    <col min="5417" max="5417" width="6.77734375" customWidth="1"/>
    <col min="5418" max="5419" width="7.44140625" customWidth="1"/>
    <col min="5420" max="5420" width="7.77734375" customWidth="1"/>
    <col min="5626" max="5626" width="3.77734375" customWidth="1"/>
    <col min="5627" max="5627" width="19.77734375" customWidth="1"/>
    <col min="5628" max="5628" width="12.77734375" customWidth="1"/>
    <col min="5629" max="5629" width="5.77734375" customWidth="1"/>
    <col min="5630" max="5632" width="5.21875" customWidth="1"/>
    <col min="5633" max="5633" width="6.5546875" customWidth="1"/>
    <col min="5634" max="5634" width="5.21875" customWidth="1"/>
    <col min="5635" max="5637" width="3.77734375" customWidth="1"/>
    <col min="5638" max="5640" width="5.77734375" customWidth="1"/>
    <col min="5641" max="5654" width="3.44140625" customWidth="1"/>
    <col min="5655" max="5655" width="2.77734375" customWidth="1"/>
    <col min="5656" max="5656" width="2.5546875" customWidth="1"/>
    <col min="5657" max="5657" width="2.77734375" customWidth="1"/>
    <col min="5658" max="5664" width="4.77734375" customWidth="1"/>
    <col min="5665" max="5665" width="2.77734375" customWidth="1"/>
    <col min="5666" max="5672" width="4.77734375" customWidth="1"/>
    <col min="5673" max="5673" width="6.77734375" customWidth="1"/>
    <col min="5674" max="5675" width="7.44140625" customWidth="1"/>
    <col min="5676" max="5676" width="7.77734375" customWidth="1"/>
    <col min="5882" max="5882" width="3.77734375" customWidth="1"/>
    <col min="5883" max="5883" width="19.77734375" customWidth="1"/>
    <col min="5884" max="5884" width="12.77734375" customWidth="1"/>
    <col min="5885" max="5885" width="5.77734375" customWidth="1"/>
    <col min="5886" max="5888" width="5.21875" customWidth="1"/>
    <col min="5889" max="5889" width="6.5546875" customWidth="1"/>
    <col min="5890" max="5890" width="5.21875" customWidth="1"/>
    <col min="5891" max="5893" width="3.77734375" customWidth="1"/>
    <col min="5894" max="5896" width="5.77734375" customWidth="1"/>
    <col min="5897" max="5910" width="3.44140625" customWidth="1"/>
    <col min="5911" max="5911" width="2.77734375" customWidth="1"/>
    <col min="5912" max="5912" width="2.5546875" customWidth="1"/>
    <col min="5913" max="5913" width="2.77734375" customWidth="1"/>
    <col min="5914" max="5920" width="4.77734375" customWidth="1"/>
    <col min="5921" max="5921" width="2.77734375" customWidth="1"/>
    <col min="5922" max="5928" width="4.77734375" customWidth="1"/>
    <col min="5929" max="5929" width="6.77734375" customWidth="1"/>
    <col min="5930" max="5931" width="7.44140625" customWidth="1"/>
    <col min="5932" max="5932" width="7.77734375" customWidth="1"/>
    <col min="6138" max="6138" width="3.77734375" customWidth="1"/>
    <col min="6139" max="6139" width="19.77734375" customWidth="1"/>
    <col min="6140" max="6140" width="12.77734375" customWidth="1"/>
    <col min="6141" max="6141" width="5.77734375" customWidth="1"/>
    <col min="6142" max="6144" width="5.21875" customWidth="1"/>
    <col min="6145" max="6145" width="6.5546875" customWidth="1"/>
    <col min="6146" max="6146" width="5.21875" customWidth="1"/>
    <col min="6147" max="6149" width="3.77734375" customWidth="1"/>
    <col min="6150" max="6152" width="5.77734375" customWidth="1"/>
    <col min="6153" max="6166" width="3.44140625" customWidth="1"/>
    <col min="6167" max="6167" width="2.77734375" customWidth="1"/>
    <col min="6168" max="6168" width="2.5546875" customWidth="1"/>
    <col min="6169" max="6169" width="2.77734375" customWidth="1"/>
    <col min="6170" max="6176" width="4.77734375" customWidth="1"/>
    <col min="6177" max="6177" width="2.77734375" customWidth="1"/>
    <col min="6178" max="6184" width="4.77734375" customWidth="1"/>
    <col min="6185" max="6185" width="6.77734375" customWidth="1"/>
    <col min="6186" max="6187" width="7.44140625" customWidth="1"/>
    <col min="6188" max="6188" width="7.77734375" customWidth="1"/>
    <col min="6394" max="6394" width="3.77734375" customWidth="1"/>
    <col min="6395" max="6395" width="19.77734375" customWidth="1"/>
    <col min="6396" max="6396" width="12.77734375" customWidth="1"/>
    <col min="6397" max="6397" width="5.77734375" customWidth="1"/>
    <col min="6398" max="6400" width="5.21875" customWidth="1"/>
    <col min="6401" max="6401" width="6.5546875" customWidth="1"/>
    <col min="6402" max="6402" width="5.21875" customWidth="1"/>
    <col min="6403" max="6405" width="3.77734375" customWidth="1"/>
    <col min="6406" max="6408" width="5.77734375" customWidth="1"/>
    <col min="6409" max="6422" width="3.44140625" customWidth="1"/>
    <col min="6423" max="6423" width="2.77734375" customWidth="1"/>
    <col min="6424" max="6424" width="2.5546875" customWidth="1"/>
    <col min="6425" max="6425" width="2.77734375" customWidth="1"/>
    <col min="6426" max="6432" width="4.77734375" customWidth="1"/>
    <col min="6433" max="6433" width="2.77734375" customWidth="1"/>
    <col min="6434" max="6440" width="4.77734375" customWidth="1"/>
    <col min="6441" max="6441" width="6.77734375" customWidth="1"/>
    <col min="6442" max="6443" width="7.44140625" customWidth="1"/>
    <col min="6444" max="6444" width="7.77734375" customWidth="1"/>
    <col min="6650" max="6650" width="3.77734375" customWidth="1"/>
    <col min="6651" max="6651" width="19.77734375" customWidth="1"/>
    <col min="6652" max="6652" width="12.77734375" customWidth="1"/>
    <col min="6653" max="6653" width="5.77734375" customWidth="1"/>
    <col min="6654" max="6656" width="5.21875" customWidth="1"/>
    <col min="6657" max="6657" width="6.5546875" customWidth="1"/>
    <col min="6658" max="6658" width="5.21875" customWidth="1"/>
    <col min="6659" max="6661" width="3.77734375" customWidth="1"/>
    <col min="6662" max="6664" width="5.77734375" customWidth="1"/>
    <col min="6665" max="6678" width="3.44140625" customWidth="1"/>
    <col min="6679" max="6679" width="2.77734375" customWidth="1"/>
    <col min="6680" max="6680" width="2.5546875" customWidth="1"/>
    <col min="6681" max="6681" width="2.77734375" customWidth="1"/>
    <col min="6682" max="6688" width="4.77734375" customWidth="1"/>
    <col min="6689" max="6689" width="2.77734375" customWidth="1"/>
    <col min="6690" max="6696" width="4.77734375" customWidth="1"/>
    <col min="6697" max="6697" width="6.77734375" customWidth="1"/>
    <col min="6698" max="6699" width="7.44140625" customWidth="1"/>
    <col min="6700" max="6700" width="7.77734375" customWidth="1"/>
    <col min="6906" max="6906" width="3.77734375" customWidth="1"/>
    <col min="6907" max="6907" width="19.77734375" customWidth="1"/>
    <col min="6908" max="6908" width="12.77734375" customWidth="1"/>
    <col min="6909" max="6909" width="5.77734375" customWidth="1"/>
    <col min="6910" max="6912" width="5.21875" customWidth="1"/>
    <col min="6913" max="6913" width="6.5546875" customWidth="1"/>
    <col min="6914" max="6914" width="5.21875" customWidth="1"/>
    <col min="6915" max="6917" width="3.77734375" customWidth="1"/>
    <col min="6918" max="6920" width="5.77734375" customWidth="1"/>
    <col min="6921" max="6934" width="3.44140625" customWidth="1"/>
    <col min="6935" max="6935" width="2.77734375" customWidth="1"/>
    <col min="6936" max="6936" width="2.5546875" customWidth="1"/>
    <col min="6937" max="6937" width="2.77734375" customWidth="1"/>
    <col min="6938" max="6944" width="4.77734375" customWidth="1"/>
    <col min="6945" max="6945" width="2.77734375" customWidth="1"/>
    <col min="6946" max="6952" width="4.77734375" customWidth="1"/>
    <col min="6953" max="6953" width="6.77734375" customWidth="1"/>
    <col min="6954" max="6955" width="7.44140625" customWidth="1"/>
    <col min="6956" max="6956" width="7.77734375" customWidth="1"/>
    <col min="7162" max="7162" width="3.77734375" customWidth="1"/>
    <col min="7163" max="7163" width="19.77734375" customWidth="1"/>
    <col min="7164" max="7164" width="12.77734375" customWidth="1"/>
    <col min="7165" max="7165" width="5.77734375" customWidth="1"/>
    <col min="7166" max="7168" width="5.21875" customWidth="1"/>
    <col min="7169" max="7169" width="6.5546875" customWidth="1"/>
    <col min="7170" max="7170" width="5.21875" customWidth="1"/>
    <col min="7171" max="7173" width="3.77734375" customWidth="1"/>
    <col min="7174" max="7176" width="5.77734375" customWidth="1"/>
    <col min="7177" max="7190" width="3.44140625" customWidth="1"/>
    <col min="7191" max="7191" width="2.77734375" customWidth="1"/>
    <col min="7192" max="7192" width="2.5546875" customWidth="1"/>
    <col min="7193" max="7193" width="2.77734375" customWidth="1"/>
    <col min="7194" max="7200" width="4.77734375" customWidth="1"/>
    <col min="7201" max="7201" width="2.77734375" customWidth="1"/>
    <col min="7202" max="7208" width="4.77734375" customWidth="1"/>
    <col min="7209" max="7209" width="6.77734375" customWidth="1"/>
    <col min="7210" max="7211" width="7.44140625" customWidth="1"/>
    <col min="7212" max="7212" width="7.77734375" customWidth="1"/>
    <col min="7418" max="7418" width="3.77734375" customWidth="1"/>
    <col min="7419" max="7419" width="19.77734375" customWidth="1"/>
    <col min="7420" max="7420" width="12.77734375" customWidth="1"/>
    <col min="7421" max="7421" width="5.77734375" customWidth="1"/>
    <col min="7422" max="7424" width="5.21875" customWidth="1"/>
    <col min="7425" max="7425" width="6.5546875" customWidth="1"/>
    <col min="7426" max="7426" width="5.21875" customWidth="1"/>
    <col min="7427" max="7429" width="3.77734375" customWidth="1"/>
    <col min="7430" max="7432" width="5.77734375" customWidth="1"/>
    <col min="7433" max="7446" width="3.44140625" customWidth="1"/>
    <col min="7447" max="7447" width="2.77734375" customWidth="1"/>
    <col min="7448" max="7448" width="2.5546875" customWidth="1"/>
    <col min="7449" max="7449" width="2.77734375" customWidth="1"/>
    <col min="7450" max="7456" width="4.77734375" customWidth="1"/>
    <col min="7457" max="7457" width="2.77734375" customWidth="1"/>
    <col min="7458" max="7464" width="4.77734375" customWidth="1"/>
    <col min="7465" max="7465" width="6.77734375" customWidth="1"/>
    <col min="7466" max="7467" width="7.44140625" customWidth="1"/>
    <col min="7468" max="7468" width="7.77734375" customWidth="1"/>
    <col min="7674" max="7674" width="3.77734375" customWidth="1"/>
    <col min="7675" max="7675" width="19.77734375" customWidth="1"/>
    <col min="7676" max="7676" width="12.77734375" customWidth="1"/>
    <col min="7677" max="7677" width="5.77734375" customWidth="1"/>
    <col min="7678" max="7680" width="5.21875" customWidth="1"/>
    <col min="7681" max="7681" width="6.5546875" customWidth="1"/>
    <col min="7682" max="7682" width="5.21875" customWidth="1"/>
    <col min="7683" max="7685" width="3.77734375" customWidth="1"/>
    <col min="7686" max="7688" width="5.77734375" customWidth="1"/>
    <col min="7689" max="7702" width="3.44140625" customWidth="1"/>
    <col min="7703" max="7703" width="2.77734375" customWidth="1"/>
    <col min="7704" max="7704" width="2.5546875" customWidth="1"/>
    <col min="7705" max="7705" width="2.77734375" customWidth="1"/>
    <col min="7706" max="7712" width="4.77734375" customWidth="1"/>
    <col min="7713" max="7713" width="2.77734375" customWidth="1"/>
    <col min="7714" max="7720" width="4.77734375" customWidth="1"/>
    <col min="7721" max="7721" width="6.77734375" customWidth="1"/>
    <col min="7722" max="7723" width="7.44140625" customWidth="1"/>
    <col min="7724" max="7724" width="7.77734375" customWidth="1"/>
    <col min="7930" max="7930" width="3.77734375" customWidth="1"/>
    <col min="7931" max="7931" width="19.77734375" customWidth="1"/>
    <col min="7932" max="7932" width="12.77734375" customWidth="1"/>
    <col min="7933" max="7933" width="5.77734375" customWidth="1"/>
    <col min="7934" max="7936" width="5.21875" customWidth="1"/>
    <col min="7937" max="7937" width="6.5546875" customWidth="1"/>
    <col min="7938" max="7938" width="5.21875" customWidth="1"/>
    <col min="7939" max="7941" width="3.77734375" customWidth="1"/>
    <col min="7942" max="7944" width="5.77734375" customWidth="1"/>
    <col min="7945" max="7958" width="3.44140625" customWidth="1"/>
    <col min="7959" max="7959" width="2.77734375" customWidth="1"/>
    <col min="7960" max="7960" width="2.5546875" customWidth="1"/>
    <col min="7961" max="7961" width="2.77734375" customWidth="1"/>
    <col min="7962" max="7968" width="4.77734375" customWidth="1"/>
    <col min="7969" max="7969" width="2.77734375" customWidth="1"/>
    <col min="7970" max="7976" width="4.77734375" customWidth="1"/>
    <col min="7977" max="7977" width="6.77734375" customWidth="1"/>
    <col min="7978" max="7979" width="7.44140625" customWidth="1"/>
    <col min="7980" max="7980" width="7.77734375" customWidth="1"/>
    <col min="8186" max="8186" width="3.77734375" customWidth="1"/>
    <col min="8187" max="8187" width="19.77734375" customWidth="1"/>
    <col min="8188" max="8188" width="12.77734375" customWidth="1"/>
    <col min="8189" max="8189" width="5.77734375" customWidth="1"/>
    <col min="8190" max="8192" width="5.21875" customWidth="1"/>
    <col min="8193" max="8193" width="6.5546875" customWidth="1"/>
    <col min="8194" max="8194" width="5.21875" customWidth="1"/>
    <col min="8195" max="8197" width="3.77734375" customWidth="1"/>
    <col min="8198" max="8200" width="5.77734375" customWidth="1"/>
    <col min="8201" max="8214" width="3.44140625" customWidth="1"/>
    <col min="8215" max="8215" width="2.77734375" customWidth="1"/>
    <col min="8216" max="8216" width="2.5546875" customWidth="1"/>
    <col min="8217" max="8217" width="2.77734375" customWidth="1"/>
    <col min="8218" max="8224" width="4.77734375" customWidth="1"/>
    <col min="8225" max="8225" width="2.77734375" customWidth="1"/>
    <col min="8226" max="8232" width="4.77734375" customWidth="1"/>
    <col min="8233" max="8233" width="6.77734375" customWidth="1"/>
    <col min="8234" max="8235" width="7.44140625" customWidth="1"/>
    <col min="8236" max="8236" width="7.77734375" customWidth="1"/>
    <col min="8442" max="8442" width="3.77734375" customWidth="1"/>
    <col min="8443" max="8443" width="19.77734375" customWidth="1"/>
    <col min="8444" max="8444" width="12.77734375" customWidth="1"/>
    <col min="8445" max="8445" width="5.77734375" customWidth="1"/>
    <col min="8446" max="8448" width="5.21875" customWidth="1"/>
    <col min="8449" max="8449" width="6.5546875" customWidth="1"/>
    <col min="8450" max="8450" width="5.21875" customWidth="1"/>
    <col min="8451" max="8453" width="3.77734375" customWidth="1"/>
    <col min="8454" max="8456" width="5.77734375" customWidth="1"/>
    <col min="8457" max="8470" width="3.44140625" customWidth="1"/>
    <col min="8471" max="8471" width="2.77734375" customWidth="1"/>
    <col min="8472" max="8472" width="2.5546875" customWidth="1"/>
    <col min="8473" max="8473" width="2.77734375" customWidth="1"/>
    <col min="8474" max="8480" width="4.77734375" customWidth="1"/>
    <col min="8481" max="8481" width="2.77734375" customWidth="1"/>
    <col min="8482" max="8488" width="4.77734375" customWidth="1"/>
    <col min="8489" max="8489" width="6.77734375" customWidth="1"/>
    <col min="8490" max="8491" width="7.44140625" customWidth="1"/>
    <col min="8492" max="8492" width="7.77734375" customWidth="1"/>
    <col min="8698" max="8698" width="3.77734375" customWidth="1"/>
    <col min="8699" max="8699" width="19.77734375" customWidth="1"/>
    <col min="8700" max="8700" width="12.77734375" customWidth="1"/>
    <col min="8701" max="8701" width="5.77734375" customWidth="1"/>
    <col min="8702" max="8704" width="5.21875" customWidth="1"/>
    <col min="8705" max="8705" width="6.5546875" customWidth="1"/>
    <col min="8706" max="8706" width="5.21875" customWidth="1"/>
    <col min="8707" max="8709" width="3.77734375" customWidth="1"/>
    <col min="8710" max="8712" width="5.77734375" customWidth="1"/>
    <col min="8713" max="8726" width="3.44140625" customWidth="1"/>
    <col min="8727" max="8727" width="2.77734375" customWidth="1"/>
    <col min="8728" max="8728" width="2.5546875" customWidth="1"/>
    <col min="8729" max="8729" width="2.77734375" customWidth="1"/>
    <col min="8730" max="8736" width="4.77734375" customWidth="1"/>
    <col min="8737" max="8737" width="2.77734375" customWidth="1"/>
    <col min="8738" max="8744" width="4.77734375" customWidth="1"/>
    <col min="8745" max="8745" width="6.77734375" customWidth="1"/>
    <col min="8746" max="8747" width="7.44140625" customWidth="1"/>
    <col min="8748" max="8748" width="7.77734375" customWidth="1"/>
    <col min="8954" max="8954" width="3.77734375" customWidth="1"/>
    <col min="8955" max="8955" width="19.77734375" customWidth="1"/>
    <col min="8956" max="8956" width="12.77734375" customWidth="1"/>
    <col min="8957" max="8957" width="5.77734375" customWidth="1"/>
    <col min="8958" max="8960" width="5.21875" customWidth="1"/>
    <col min="8961" max="8961" width="6.5546875" customWidth="1"/>
    <col min="8962" max="8962" width="5.21875" customWidth="1"/>
    <col min="8963" max="8965" width="3.77734375" customWidth="1"/>
    <col min="8966" max="8968" width="5.77734375" customWidth="1"/>
    <col min="8969" max="8982" width="3.44140625" customWidth="1"/>
    <col min="8983" max="8983" width="2.77734375" customWidth="1"/>
    <col min="8984" max="8984" width="2.5546875" customWidth="1"/>
    <col min="8985" max="8985" width="2.77734375" customWidth="1"/>
    <col min="8986" max="8992" width="4.77734375" customWidth="1"/>
    <col min="8993" max="8993" width="2.77734375" customWidth="1"/>
    <col min="8994" max="9000" width="4.77734375" customWidth="1"/>
    <col min="9001" max="9001" width="6.77734375" customWidth="1"/>
    <col min="9002" max="9003" width="7.44140625" customWidth="1"/>
    <col min="9004" max="9004" width="7.77734375" customWidth="1"/>
    <col min="9210" max="9210" width="3.77734375" customWidth="1"/>
    <col min="9211" max="9211" width="19.77734375" customWidth="1"/>
    <col min="9212" max="9212" width="12.77734375" customWidth="1"/>
    <col min="9213" max="9213" width="5.77734375" customWidth="1"/>
    <col min="9214" max="9216" width="5.21875" customWidth="1"/>
    <col min="9217" max="9217" width="6.5546875" customWidth="1"/>
    <col min="9218" max="9218" width="5.21875" customWidth="1"/>
    <col min="9219" max="9221" width="3.77734375" customWidth="1"/>
    <col min="9222" max="9224" width="5.77734375" customWidth="1"/>
    <col min="9225" max="9238" width="3.44140625" customWidth="1"/>
    <col min="9239" max="9239" width="2.77734375" customWidth="1"/>
    <col min="9240" max="9240" width="2.5546875" customWidth="1"/>
    <col min="9241" max="9241" width="2.77734375" customWidth="1"/>
    <col min="9242" max="9248" width="4.77734375" customWidth="1"/>
    <col min="9249" max="9249" width="2.77734375" customWidth="1"/>
    <col min="9250" max="9256" width="4.77734375" customWidth="1"/>
    <col min="9257" max="9257" width="6.77734375" customWidth="1"/>
    <col min="9258" max="9259" width="7.44140625" customWidth="1"/>
    <col min="9260" max="9260" width="7.77734375" customWidth="1"/>
    <col min="9466" max="9466" width="3.77734375" customWidth="1"/>
    <col min="9467" max="9467" width="19.77734375" customWidth="1"/>
    <col min="9468" max="9468" width="12.77734375" customWidth="1"/>
    <col min="9469" max="9469" width="5.77734375" customWidth="1"/>
    <col min="9470" max="9472" width="5.21875" customWidth="1"/>
    <col min="9473" max="9473" width="6.5546875" customWidth="1"/>
    <col min="9474" max="9474" width="5.21875" customWidth="1"/>
    <col min="9475" max="9477" width="3.77734375" customWidth="1"/>
    <col min="9478" max="9480" width="5.77734375" customWidth="1"/>
    <col min="9481" max="9494" width="3.44140625" customWidth="1"/>
    <col min="9495" max="9495" width="2.77734375" customWidth="1"/>
    <col min="9496" max="9496" width="2.5546875" customWidth="1"/>
    <col min="9497" max="9497" width="2.77734375" customWidth="1"/>
    <col min="9498" max="9504" width="4.77734375" customWidth="1"/>
    <col min="9505" max="9505" width="2.77734375" customWidth="1"/>
    <col min="9506" max="9512" width="4.77734375" customWidth="1"/>
    <col min="9513" max="9513" width="6.77734375" customWidth="1"/>
    <col min="9514" max="9515" width="7.44140625" customWidth="1"/>
    <col min="9516" max="9516" width="7.77734375" customWidth="1"/>
    <col min="9722" max="9722" width="3.77734375" customWidth="1"/>
    <col min="9723" max="9723" width="19.77734375" customWidth="1"/>
    <col min="9724" max="9724" width="12.77734375" customWidth="1"/>
    <col min="9725" max="9725" width="5.77734375" customWidth="1"/>
    <col min="9726" max="9728" width="5.21875" customWidth="1"/>
    <col min="9729" max="9729" width="6.5546875" customWidth="1"/>
    <col min="9730" max="9730" width="5.21875" customWidth="1"/>
    <col min="9731" max="9733" width="3.77734375" customWidth="1"/>
    <col min="9734" max="9736" width="5.77734375" customWidth="1"/>
    <col min="9737" max="9750" width="3.44140625" customWidth="1"/>
    <col min="9751" max="9751" width="2.77734375" customWidth="1"/>
    <col min="9752" max="9752" width="2.5546875" customWidth="1"/>
    <col min="9753" max="9753" width="2.77734375" customWidth="1"/>
    <col min="9754" max="9760" width="4.77734375" customWidth="1"/>
    <col min="9761" max="9761" width="2.77734375" customWidth="1"/>
    <col min="9762" max="9768" width="4.77734375" customWidth="1"/>
    <col min="9769" max="9769" width="6.77734375" customWidth="1"/>
    <col min="9770" max="9771" width="7.44140625" customWidth="1"/>
    <col min="9772" max="9772" width="7.77734375" customWidth="1"/>
    <col min="9978" max="9978" width="3.77734375" customWidth="1"/>
    <col min="9979" max="9979" width="19.77734375" customWidth="1"/>
    <col min="9980" max="9980" width="12.77734375" customWidth="1"/>
    <col min="9981" max="9981" width="5.77734375" customWidth="1"/>
    <col min="9982" max="9984" width="5.21875" customWidth="1"/>
    <col min="9985" max="9985" width="6.5546875" customWidth="1"/>
    <col min="9986" max="9986" width="5.21875" customWidth="1"/>
    <col min="9987" max="9989" width="3.77734375" customWidth="1"/>
    <col min="9990" max="9992" width="5.77734375" customWidth="1"/>
    <col min="9993" max="10006" width="3.44140625" customWidth="1"/>
    <col min="10007" max="10007" width="2.77734375" customWidth="1"/>
    <col min="10008" max="10008" width="2.5546875" customWidth="1"/>
    <col min="10009" max="10009" width="2.77734375" customWidth="1"/>
    <col min="10010" max="10016" width="4.77734375" customWidth="1"/>
    <col min="10017" max="10017" width="2.77734375" customWidth="1"/>
    <col min="10018" max="10024" width="4.77734375" customWidth="1"/>
    <col min="10025" max="10025" width="6.77734375" customWidth="1"/>
    <col min="10026" max="10027" width="7.44140625" customWidth="1"/>
    <col min="10028" max="10028" width="7.77734375" customWidth="1"/>
    <col min="10234" max="10234" width="3.77734375" customWidth="1"/>
    <col min="10235" max="10235" width="19.77734375" customWidth="1"/>
    <col min="10236" max="10236" width="12.77734375" customWidth="1"/>
    <col min="10237" max="10237" width="5.77734375" customWidth="1"/>
    <col min="10238" max="10240" width="5.21875" customWidth="1"/>
    <col min="10241" max="10241" width="6.5546875" customWidth="1"/>
    <col min="10242" max="10242" width="5.21875" customWidth="1"/>
    <col min="10243" max="10245" width="3.77734375" customWidth="1"/>
    <col min="10246" max="10248" width="5.77734375" customWidth="1"/>
    <col min="10249" max="10262" width="3.44140625" customWidth="1"/>
    <col min="10263" max="10263" width="2.77734375" customWidth="1"/>
    <col min="10264" max="10264" width="2.5546875" customWidth="1"/>
    <col min="10265" max="10265" width="2.77734375" customWidth="1"/>
    <col min="10266" max="10272" width="4.77734375" customWidth="1"/>
    <col min="10273" max="10273" width="2.77734375" customWidth="1"/>
    <col min="10274" max="10280" width="4.77734375" customWidth="1"/>
    <col min="10281" max="10281" width="6.77734375" customWidth="1"/>
    <col min="10282" max="10283" width="7.44140625" customWidth="1"/>
    <col min="10284" max="10284" width="7.77734375" customWidth="1"/>
    <col min="10490" max="10490" width="3.77734375" customWidth="1"/>
    <col min="10491" max="10491" width="19.77734375" customWidth="1"/>
    <col min="10492" max="10492" width="12.77734375" customWidth="1"/>
    <col min="10493" max="10493" width="5.77734375" customWidth="1"/>
    <col min="10494" max="10496" width="5.21875" customWidth="1"/>
    <col min="10497" max="10497" width="6.5546875" customWidth="1"/>
    <col min="10498" max="10498" width="5.21875" customWidth="1"/>
    <col min="10499" max="10501" width="3.77734375" customWidth="1"/>
    <col min="10502" max="10504" width="5.77734375" customWidth="1"/>
    <col min="10505" max="10518" width="3.44140625" customWidth="1"/>
    <col min="10519" max="10519" width="2.77734375" customWidth="1"/>
    <col min="10520" max="10520" width="2.5546875" customWidth="1"/>
    <col min="10521" max="10521" width="2.77734375" customWidth="1"/>
    <col min="10522" max="10528" width="4.77734375" customWidth="1"/>
    <col min="10529" max="10529" width="2.77734375" customWidth="1"/>
    <col min="10530" max="10536" width="4.77734375" customWidth="1"/>
    <col min="10537" max="10537" width="6.77734375" customWidth="1"/>
    <col min="10538" max="10539" width="7.44140625" customWidth="1"/>
    <col min="10540" max="10540" width="7.77734375" customWidth="1"/>
    <col min="10746" max="10746" width="3.77734375" customWidth="1"/>
    <col min="10747" max="10747" width="19.77734375" customWidth="1"/>
    <col min="10748" max="10748" width="12.77734375" customWidth="1"/>
    <col min="10749" max="10749" width="5.77734375" customWidth="1"/>
    <col min="10750" max="10752" width="5.21875" customWidth="1"/>
    <col min="10753" max="10753" width="6.5546875" customWidth="1"/>
    <col min="10754" max="10754" width="5.21875" customWidth="1"/>
    <col min="10755" max="10757" width="3.77734375" customWidth="1"/>
    <col min="10758" max="10760" width="5.77734375" customWidth="1"/>
    <col min="10761" max="10774" width="3.44140625" customWidth="1"/>
    <col min="10775" max="10775" width="2.77734375" customWidth="1"/>
    <col min="10776" max="10776" width="2.5546875" customWidth="1"/>
    <col min="10777" max="10777" width="2.77734375" customWidth="1"/>
    <col min="10778" max="10784" width="4.77734375" customWidth="1"/>
    <col min="10785" max="10785" width="2.77734375" customWidth="1"/>
    <col min="10786" max="10792" width="4.77734375" customWidth="1"/>
    <col min="10793" max="10793" width="6.77734375" customWidth="1"/>
    <col min="10794" max="10795" width="7.44140625" customWidth="1"/>
    <col min="10796" max="10796" width="7.77734375" customWidth="1"/>
    <col min="11002" max="11002" width="3.77734375" customWidth="1"/>
    <col min="11003" max="11003" width="19.77734375" customWidth="1"/>
    <col min="11004" max="11004" width="12.77734375" customWidth="1"/>
    <col min="11005" max="11005" width="5.77734375" customWidth="1"/>
    <col min="11006" max="11008" width="5.21875" customWidth="1"/>
    <col min="11009" max="11009" width="6.5546875" customWidth="1"/>
    <col min="11010" max="11010" width="5.21875" customWidth="1"/>
    <col min="11011" max="11013" width="3.77734375" customWidth="1"/>
    <col min="11014" max="11016" width="5.77734375" customWidth="1"/>
    <col min="11017" max="11030" width="3.44140625" customWidth="1"/>
    <col min="11031" max="11031" width="2.77734375" customWidth="1"/>
    <col min="11032" max="11032" width="2.5546875" customWidth="1"/>
    <col min="11033" max="11033" width="2.77734375" customWidth="1"/>
    <col min="11034" max="11040" width="4.77734375" customWidth="1"/>
    <col min="11041" max="11041" width="2.77734375" customWidth="1"/>
    <col min="11042" max="11048" width="4.77734375" customWidth="1"/>
    <col min="11049" max="11049" width="6.77734375" customWidth="1"/>
    <col min="11050" max="11051" width="7.44140625" customWidth="1"/>
    <col min="11052" max="11052" width="7.77734375" customWidth="1"/>
    <col min="11258" max="11258" width="3.77734375" customWidth="1"/>
    <col min="11259" max="11259" width="19.77734375" customWidth="1"/>
    <col min="11260" max="11260" width="12.77734375" customWidth="1"/>
    <col min="11261" max="11261" width="5.77734375" customWidth="1"/>
    <col min="11262" max="11264" width="5.21875" customWidth="1"/>
    <col min="11265" max="11265" width="6.5546875" customWidth="1"/>
    <col min="11266" max="11266" width="5.21875" customWidth="1"/>
    <col min="11267" max="11269" width="3.77734375" customWidth="1"/>
    <col min="11270" max="11272" width="5.77734375" customWidth="1"/>
    <col min="11273" max="11286" width="3.44140625" customWidth="1"/>
    <col min="11287" max="11287" width="2.77734375" customWidth="1"/>
    <col min="11288" max="11288" width="2.5546875" customWidth="1"/>
    <col min="11289" max="11289" width="2.77734375" customWidth="1"/>
    <col min="11290" max="11296" width="4.77734375" customWidth="1"/>
    <col min="11297" max="11297" width="2.77734375" customWidth="1"/>
    <col min="11298" max="11304" width="4.77734375" customWidth="1"/>
    <col min="11305" max="11305" width="6.77734375" customWidth="1"/>
    <col min="11306" max="11307" width="7.44140625" customWidth="1"/>
    <col min="11308" max="11308" width="7.77734375" customWidth="1"/>
    <col min="11514" max="11514" width="3.77734375" customWidth="1"/>
    <col min="11515" max="11515" width="19.77734375" customWidth="1"/>
    <col min="11516" max="11516" width="12.77734375" customWidth="1"/>
    <col min="11517" max="11517" width="5.77734375" customWidth="1"/>
    <col min="11518" max="11520" width="5.21875" customWidth="1"/>
    <col min="11521" max="11521" width="6.5546875" customWidth="1"/>
    <col min="11522" max="11522" width="5.21875" customWidth="1"/>
    <col min="11523" max="11525" width="3.77734375" customWidth="1"/>
    <col min="11526" max="11528" width="5.77734375" customWidth="1"/>
    <col min="11529" max="11542" width="3.44140625" customWidth="1"/>
    <col min="11543" max="11543" width="2.77734375" customWidth="1"/>
    <col min="11544" max="11544" width="2.5546875" customWidth="1"/>
    <col min="11545" max="11545" width="2.77734375" customWidth="1"/>
    <col min="11546" max="11552" width="4.77734375" customWidth="1"/>
    <col min="11553" max="11553" width="2.77734375" customWidth="1"/>
    <col min="11554" max="11560" width="4.77734375" customWidth="1"/>
    <col min="11561" max="11561" width="6.77734375" customWidth="1"/>
    <col min="11562" max="11563" width="7.44140625" customWidth="1"/>
    <col min="11564" max="11564" width="7.77734375" customWidth="1"/>
    <col min="11770" max="11770" width="3.77734375" customWidth="1"/>
    <col min="11771" max="11771" width="19.77734375" customWidth="1"/>
    <col min="11772" max="11772" width="12.77734375" customWidth="1"/>
    <col min="11773" max="11773" width="5.77734375" customWidth="1"/>
    <col min="11774" max="11776" width="5.21875" customWidth="1"/>
    <col min="11777" max="11777" width="6.5546875" customWidth="1"/>
    <col min="11778" max="11778" width="5.21875" customWidth="1"/>
    <col min="11779" max="11781" width="3.77734375" customWidth="1"/>
    <col min="11782" max="11784" width="5.77734375" customWidth="1"/>
    <col min="11785" max="11798" width="3.44140625" customWidth="1"/>
    <col min="11799" max="11799" width="2.77734375" customWidth="1"/>
    <col min="11800" max="11800" width="2.5546875" customWidth="1"/>
    <col min="11801" max="11801" width="2.77734375" customWidth="1"/>
    <col min="11802" max="11808" width="4.77734375" customWidth="1"/>
    <col min="11809" max="11809" width="2.77734375" customWidth="1"/>
    <col min="11810" max="11816" width="4.77734375" customWidth="1"/>
    <col min="11817" max="11817" width="6.77734375" customWidth="1"/>
    <col min="11818" max="11819" width="7.44140625" customWidth="1"/>
    <col min="11820" max="11820" width="7.77734375" customWidth="1"/>
    <col min="12026" max="12026" width="3.77734375" customWidth="1"/>
    <col min="12027" max="12027" width="19.77734375" customWidth="1"/>
    <col min="12028" max="12028" width="12.77734375" customWidth="1"/>
    <col min="12029" max="12029" width="5.77734375" customWidth="1"/>
    <col min="12030" max="12032" width="5.21875" customWidth="1"/>
    <col min="12033" max="12033" width="6.5546875" customWidth="1"/>
    <col min="12034" max="12034" width="5.21875" customWidth="1"/>
    <col min="12035" max="12037" width="3.77734375" customWidth="1"/>
    <col min="12038" max="12040" width="5.77734375" customWidth="1"/>
    <col min="12041" max="12054" width="3.44140625" customWidth="1"/>
    <col min="12055" max="12055" width="2.77734375" customWidth="1"/>
    <col min="12056" max="12056" width="2.5546875" customWidth="1"/>
    <col min="12057" max="12057" width="2.77734375" customWidth="1"/>
    <col min="12058" max="12064" width="4.77734375" customWidth="1"/>
    <col min="12065" max="12065" width="2.77734375" customWidth="1"/>
    <col min="12066" max="12072" width="4.77734375" customWidth="1"/>
    <col min="12073" max="12073" width="6.77734375" customWidth="1"/>
    <col min="12074" max="12075" width="7.44140625" customWidth="1"/>
    <col min="12076" max="12076" width="7.77734375" customWidth="1"/>
    <col min="12282" max="12282" width="3.77734375" customWidth="1"/>
    <col min="12283" max="12283" width="19.77734375" customWidth="1"/>
    <col min="12284" max="12284" width="12.77734375" customWidth="1"/>
    <col min="12285" max="12285" width="5.77734375" customWidth="1"/>
    <col min="12286" max="12288" width="5.21875" customWidth="1"/>
    <col min="12289" max="12289" width="6.5546875" customWidth="1"/>
    <col min="12290" max="12290" width="5.21875" customWidth="1"/>
    <col min="12291" max="12293" width="3.77734375" customWidth="1"/>
    <col min="12294" max="12296" width="5.77734375" customWidth="1"/>
    <col min="12297" max="12310" width="3.44140625" customWidth="1"/>
    <col min="12311" max="12311" width="2.77734375" customWidth="1"/>
    <col min="12312" max="12312" width="2.5546875" customWidth="1"/>
    <col min="12313" max="12313" width="2.77734375" customWidth="1"/>
    <col min="12314" max="12320" width="4.77734375" customWidth="1"/>
    <col min="12321" max="12321" width="2.77734375" customWidth="1"/>
    <col min="12322" max="12328" width="4.77734375" customWidth="1"/>
    <col min="12329" max="12329" width="6.77734375" customWidth="1"/>
    <col min="12330" max="12331" width="7.44140625" customWidth="1"/>
    <col min="12332" max="12332" width="7.77734375" customWidth="1"/>
    <col min="12538" max="12538" width="3.77734375" customWidth="1"/>
    <col min="12539" max="12539" width="19.77734375" customWidth="1"/>
    <col min="12540" max="12540" width="12.77734375" customWidth="1"/>
    <col min="12541" max="12541" width="5.77734375" customWidth="1"/>
    <col min="12542" max="12544" width="5.21875" customWidth="1"/>
    <col min="12545" max="12545" width="6.5546875" customWidth="1"/>
    <col min="12546" max="12546" width="5.21875" customWidth="1"/>
    <col min="12547" max="12549" width="3.77734375" customWidth="1"/>
    <col min="12550" max="12552" width="5.77734375" customWidth="1"/>
    <col min="12553" max="12566" width="3.44140625" customWidth="1"/>
    <col min="12567" max="12567" width="2.77734375" customWidth="1"/>
    <col min="12568" max="12568" width="2.5546875" customWidth="1"/>
    <col min="12569" max="12569" width="2.77734375" customWidth="1"/>
    <col min="12570" max="12576" width="4.77734375" customWidth="1"/>
    <col min="12577" max="12577" width="2.77734375" customWidth="1"/>
    <col min="12578" max="12584" width="4.77734375" customWidth="1"/>
    <col min="12585" max="12585" width="6.77734375" customWidth="1"/>
    <col min="12586" max="12587" width="7.44140625" customWidth="1"/>
    <col min="12588" max="12588" width="7.77734375" customWidth="1"/>
    <col min="12794" max="12794" width="3.77734375" customWidth="1"/>
    <col min="12795" max="12795" width="19.77734375" customWidth="1"/>
    <col min="12796" max="12796" width="12.77734375" customWidth="1"/>
    <col min="12797" max="12797" width="5.77734375" customWidth="1"/>
    <col min="12798" max="12800" width="5.21875" customWidth="1"/>
    <col min="12801" max="12801" width="6.5546875" customWidth="1"/>
    <col min="12802" max="12802" width="5.21875" customWidth="1"/>
    <col min="12803" max="12805" width="3.77734375" customWidth="1"/>
    <col min="12806" max="12808" width="5.77734375" customWidth="1"/>
    <col min="12809" max="12822" width="3.44140625" customWidth="1"/>
    <col min="12823" max="12823" width="2.77734375" customWidth="1"/>
    <col min="12824" max="12824" width="2.5546875" customWidth="1"/>
    <col min="12825" max="12825" width="2.77734375" customWidth="1"/>
    <col min="12826" max="12832" width="4.77734375" customWidth="1"/>
    <col min="12833" max="12833" width="2.77734375" customWidth="1"/>
    <col min="12834" max="12840" width="4.77734375" customWidth="1"/>
    <col min="12841" max="12841" width="6.77734375" customWidth="1"/>
    <col min="12842" max="12843" width="7.44140625" customWidth="1"/>
    <col min="12844" max="12844" width="7.77734375" customWidth="1"/>
    <col min="13050" max="13050" width="3.77734375" customWidth="1"/>
    <col min="13051" max="13051" width="19.77734375" customWidth="1"/>
    <col min="13052" max="13052" width="12.77734375" customWidth="1"/>
    <col min="13053" max="13053" width="5.77734375" customWidth="1"/>
    <col min="13054" max="13056" width="5.21875" customWidth="1"/>
    <col min="13057" max="13057" width="6.5546875" customWidth="1"/>
    <col min="13058" max="13058" width="5.21875" customWidth="1"/>
    <col min="13059" max="13061" width="3.77734375" customWidth="1"/>
    <col min="13062" max="13064" width="5.77734375" customWidth="1"/>
    <col min="13065" max="13078" width="3.44140625" customWidth="1"/>
    <col min="13079" max="13079" width="2.77734375" customWidth="1"/>
    <col min="13080" max="13080" width="2.5546875" customWidth="1"/>
    <col min="13081" max="13081" width="2.77734375" customWidth="1"/>
    <col min="13082" max="13088" width="4.77734375" customWidth="1"/>
    <col min="13089" max="13089" width="2.77734375" customWidth="1"/>
    <col min="13090" max="13096" width="4.77734375" customWidth="1"/>
    <col min="13097" max="13097" width="6.77734375" customWidth="1"/>
    <col min="13098" max="13099" width="7.44140625" customWidth="1"/>
    <col min="13100" max="13100" width="7.77734375" customWidth="1"/>
    <col min="13306" max="13306" width="3.77734375" customWidth="1"/>
    <col min="13307" max="13307" width="19.77734375" customWidth="1"/>
    <col min="13308" max="13308" width="12.77734375" customWidth="1"/>
    <col min="13309" max="13309" width="5.77734375" customWidth="1"/>
    <col min="13310" max="13312" width="5.21875" customWidth="1"/>
    <col min="13313" max="13313" width="6.5546875" customWidth="1"/>
    <col min="13314" max="13314" width="5.21875" customWidth="1"/>
    <col min="13315" max="13317" width="3.77734375" customWidth="1"/>
    <col min="13318" max="13320" width="5.77734375" customWidth="1"/>
    <col min="13321" max="13334" width="3.44140625" customWidth="1"/>
    <col min="13335" max="13335" width="2.77734375" customWidth="1"/>
    <col min="13336" max="13336" width="2.5546875" customWidth="1"/>
    <col min="13337" max="13337" width="2.77734375" customWidth="1"/>
    <col min="13338" max="13344" width="4.77734375" customWidth="1"/>
    <col min="13345" max="13345" width="2.77734375" customWidth="1"/>
    <col min="13346" max="13352" width="4.77734375" customWidth="1"/>
    <col min="13353" max="13353" width="6.77734375" customWidth="1"/>
    <col min="13354" max="13355" width="7.44140625" customWidth="1"/>
    <col min="13356" max="13356" width="7.77734375" customWidth="1"/>
    <col min="13562" max="13562" width="3.77734375" customWidth="1"/>
    <col min="13563" max="13563" width="19.77734375" customWidth="1"/>
    <col min="13564" max="13564" width="12.77734375" customWidth="1"/>
    <col min="13565" max="13565" width="5.77734375" customWidth="1"/>
    <col min="13566" max="13568" width="5.21875" customWidth="1"/>
    <col min="13569" max="13569" width="6.5546875" customWidth="1"/>
    <col min="13570" max="13570" width="5.21875" customWidth="1"/>
    <col min="13571" max="13573" width="3.77734375" customWidth="1"/>
    <col min="13574" max="13576" width="5.77734375" customWidth="1"/>
    <col min="13577" max="13590" width="3.44140625" customWidth="1"/>
    <col min="13591" max="13591" width="2.77734375" customWidth="1"/>
    <col min="13592" max="13592" width="2.5546875" customWidth="1"/>
    <col min="13593" max="13593" width="2.77734375" customWidth="1"/>
    <col min="13594" max="13600" width="4.77734375" customWidth="1"/>
    <col min="13601" max="13601" width="2.77734375" customWidth="1"/>
    <col min="13602" max="13608" width="4.77734375" customWidth="1"/>
    <col min="13609" max="13609" width="6.77734375" customWidth="1"/>
    <col min="13610" max="13611" width="7.44140625" customWidth="1"/>
    <col min="13612" max="13612" width="7.77734375" customWidth="1"/>
    <col min="13818" max="13818" width="3.77734375" customWidth="1"/>
    <col min="13819" max="13819" width="19.77734375" customWidth="1"/>
    <col min="13820" max="13820" width="12.77734375" customWidth="1"/>
    <col min="13821" max="13821" width="5.77734375" customWidth="1"/>
    <col min="13822" max="13824" width="5.21875" customWidth="1"/>
    <col min="13825" max="13825" width="6.5546875" customWidth="1"/>
    <col min="13826" max="13826" width="5.21875" customWidth="1"/>
    <col min="13827" max="13829" width="3.77734375" customWidth="1"/>
    <col min="13830" max="13832" width="5.77734375" customWidth="1"/>
    <col min="13833" max="13846" width="3.44140625" customWidth="1"/>
    <col min="13847" max="13847" width="2.77734375" customWidth="1"/>
    <col min="13848" max="13848" width="2.5546875" customWidth="1"/>
    <col min="13849" max="13849" width="2.77734375" customWidth="1"/>
    <col min="13850" max="13856" width="4.77734375" customWidth="1"/>
    <col min="13857" max="13857" width="2.77734375" customWidth="1"/>
    <col min="13858" max="13864" width="4.77734375" customWidth="1"/>
    <col min="13865" max="13865" width="6.77734375" customWidth="1"/>
    <col min="13866" max="13867" width="7.44140625" customWidth="1"/>
    <col min="13868" max="13868" width="7.77734375" customWidth="1"/>
    <col min="14074" max="14074" width="3.77734375" customWidth="1"/>
    <col min="14075" max="14075" width="19.77734375" customWidth="1"/>
    <col min="14076" max="14076" width="12.77734375" customWidth="1"/>
    <col min="14077" max="14077" width="5.77734375" customWidth="1"/>
    <col min="14078" max="14080" width="5.21875" customWidth="1"/>
    <col min="14081" max="14081" width="6.5546875" customWidth="1"/>
    <col min="14082" max="14082" width="5.21875" customWidth="1"/>
    <col min="14083" max="14085" width="3.77734375" customWidth="1"/>
    <col min="14086" max="14088" width="5.77734375" customWidth="1"/>
    <col min="14089" max="14102" width="3.44140625" customWidth="1"/>
    <col min="14103" max="14103" width="2.77734375" customWidth="1"/>
    <col min="14104" max="14104" width="2.5546875" customWidth="1"/>
    <col min="14105" max="14105" width="2.77734375" customWidth="1"/>
    <col min="14106" max="14112" width="4.77734375" customWidth="1"/>
    <col min="14113" max="14113" width="2.77734375" customWidth="1"/>
    <col min="14114" max="14120" width="4.77734375" customWidth="1"/>
    <col min="14121" max="14121" width="6.77734375" customWidth="1"/>
    <col min="14122" max="14123" width="7.44140625" customWidth="1"/>
    <col min="14124" max="14124" width="7.77734375" customWidth="1"/>
    <col min="14330" max="14330" width="3.77734375" customWidth="1"/>
    <col min="14331" max="14331" width="19.77734375" customWidth="1"/>
    <col min="14332" max="14332" width="12.77734375" customWidth="1"/>
    <col min="14333" max="14333" width="5.77734375" customWidth="1"/>
    <col min="14334" max="14336" width="5.21875" customWidth="1"/>
    <col min="14337" max="14337" width="6.5546875" customWidth="1"/>
    <col min="14338" max="14338" width="5.21875" customWidth="1"/>
    <col min="14339" max="14341" width="3.77734375" customWidth="1"/>
    <col min="14342" max="14344" width="5.77734375" customWidth="1"/>
    <col min="14345" max="14358" width="3.44140625" customWidth="1"/>
    <col min="14359" max="14359" width="2.77734375" customWidth="1"/>
    <col min="14360" max="14360" width="2.5546875" customWidth="1"/>
    <col min="14361" max="14361" width="2.77734375" customWidth="1"/>
    <col min="14362" max="14368" width="4.77734375" customWidth="1"/>
    <col min="14369" max="14369" width="2.77734375" customWidth="1"/>
    <col min="14370" max="14376" width="4.77734375" customWidth="1"/>
    <col min="14377" max="14377" width="6.77734375" customWidth="1"/>
    <col min="14378" max="14379" width="7.44140625" customWidth="1"/>
    <col min="14380" max="14380" width="7.77734375" customWidth="1"/>
    <col min="14586" max="14586" width="3.77734375" customWidth="1"/>
    <col min="14587" max="14587" width="19.77734375" customWidth="1"/>
    <col min="14588" max="14588" width="12.77734375" customWidth="1"/>
    <col min="14589" max="14589" width="5.77734375" customWidth="1"/>
    <col min="14590" max="14592" width="5.21875" customWidth="1"/>
    <col min="14593" max="14593" width="6.5546875" customWidth="1"/>
    <col min="14594" max="14594" width="5.21875" customWidth="1"/>
    <col min="14595" max="14597" width="3.77734375" customWidth="1"/>
    <col min="14598" max="14600" width="5.77734375" customWidth="1"/>
    <col min="14601" max="14614" width="3.44140625" customWidth="1"/>
    <col min="14615" max="14615" width="2.77734375" customWidth="1"/>
    <col min="14616" max="14616" width="2.5546875" customWidth="1"/>
    <col min="14617" max="14617" width="2.77734375" customWidth="1"/>
    <col min="14618" max="14624" width="4.77734375" customWidth="1"/>
    <col min="14625" max="14625" width="2.77734375" customWidth="1"/>
    <col min="14626" max="14632" width="4.77734375" customWidth="1"/>
    <col min="14633" max="14633" width="6.77734375" customWidth="1"/>
    <col min="14634" max="14635" width="7.44140625" customWidth="1"/>
    <col min="14636" max="14636" width="7.77734375" customWidth="1"/>
    <col min="14842" max="14842" width="3.77734375" customWidth="1"/>
    <col min="14843" max="14843" width="19.77734375" customWidth="1"/>
    <col min="14844" max="14844" width="12.77734375" customWidth="1"/>
    <col min="14845" max="14845" width="5.77734375" customWidth="1"/>
    <col min="14846" max="14848" width="5.21875" customWidth="1"/>
    <col min="14849" max="14849" width="6.5546875" customWidth="1"/>
    <col min="14850" max="14850" width="5.21875" customWidth="1"/>
    <col min="14851" max="14853" width="3.77734375" customWidth="1"/>
    <col min="14854" max="14856" width="5.77734375" customWidth="1"/>
    <col min="14857" max="14870" width="3.44140625" customWidth="1"/>
    <col min="14871" max="14871" width="2.77734375" customWidth="1"/>
    <col min="14872" max="14872" width="2.5546875" customWidth="1"/>
    <col min="14873" max="14873" width="2.77734375" customWidth="1"/>
    <col min="14874" max="14880" width="4.77734375" customWidth="1"/>
    <col min="14881" max="14881" width="2.77734375" customWidth="1"/>
    <col min="14882" max="14888" width="4.77734375" customWidth="1"/>
    <col min="14889" max="14889" width="6.77734375" customWidth="1"/>
    <col min="14890" max="14891" width="7.44140625" customWidth="1"/>
    <col min="14892" max="14892" width="7.77734375" customWidth="1"/>
    <col min="15098" max="15098" width="3.77734375" customWidth="1"/>
    <col min="15099" max="15099" width="19.77734375" customWidth="1"/>
    <col min="15100" max="15100" width="12.77734375" customWidth="1"/>
    <col min="15101" max="15101" width="5.77734375" customWidth="1"/>
    <col min="15102" max="15104" width="5.21875" customWidth="1"/>
    <col min="15105" max="15105" width="6.5546875" customWidth="1"/>
    <col min="15106" max="15106" width="5.21875" customWidth="1"/>
    <col min="15107" max="15109" width="3.77734375" customWidth="1"/>
    <col min="15110" max="15112" width="5.77734375" customWidth="1"/>
    <col min="15113" max="15126" width="3.44140625" customWidth="1"/>
    <col min="15127" max="15127" width="2.77734375" customWidth="1"/>
    <col min="15128" max="15128" width="2.5546875" customWidth="1"/>
    <col min="15129" max="15129" width="2.77734375" customWidth="1"/>
    <col min="15130" max="15136" width="4.77734375" customWidth="1"/>
    <col min="15137" max="15137" width="2.77734375" customWidth="1"/>
    <col min="15138" max="15144" width="4.77734375" customWidth="1"/>
    <col min="15145" max="15145" width="6.77734375" customWidth="1"/>
    <col min="15146" max="15147" width="7.44140625" customWidth="1"/>
    <col min="15148" max="15148" width="7.77734375" customWidth="1"/>
    <col min="15354" max="15354" width="3.77734375" customWidth="1"/>
    <col min="15355" max="15355" width="19.77734375" customWidth="1"/>
    <col min="15356" max="15356" width="12.77734375" customWidth="1"/>
    <col min="15357" max="15357" width="5.77734375" customWidth="1"/>
    <col min="15358" max="15360" width="5.21875" customWidth="1"/>
    <col min="15361" max="15361" width="6.5546875" customWidth="1"/>
    <col min="15362" max="15362" width="5.21875" customWidth="1"/>
    <col min="15363" max="15365" width="3.77734375" customWidth="1"/>
    <col min="15366" max="15368" width="5.77734375" customWidth="1"/>
    <col min="15369" max="15382" width="3.44140625" customWidth="1"/>
    <col min="15383" max="15383" width="2.77734375" customWidth="1"/>
    <col min="15384" max="15384" width="2.5546875" customWidth="1"/>
    <col min="15385" max="15385" width="2.77734375" customWidth="1"/>
    <col min="15386" max="15392" width="4.77734375" customWidth="1"/>
    <col min="15393" max="15393" width="2.77734375" customWidth="1"/>
    <col min="15394" max="15400" width="4.77734375" customWidth="1"/>
    <col min="15401" max="15401" width="6.77734375" customWidth="1"/>
    <col min="15402" max="15403" width="7.44140625" customWidth="1"/>
    <col min="15404" max="15404" width="7.77734375" customWidth="1"/>
    <col min="15610" max="15610" width="3.77734375" customWidth="1"/>
    <col min="15611" max="15611" width="19.77734375" customWidth="1"/>
    <col min="15612" max="15612" width="12.77734375" customWidth="1"/>
    <col min="15613" max="15613" width="5.77734375" customWidth="1"/>
    <col min="15614" max="15616" width="5.21875" customWidth="1"/>
    <col min="15617" max="15617" width="6.5546875" customWidth="1"/>
    <col min="15618" max="15618" width="5.21875" customWidth="1"/>
    <col min="15619" max="15621" width="3.77734375" customWidth="1"/>
    <col min="15622" max="15624" width="5.77734375" customWidth="1"/>
    <col min="15625" max="15638" width="3.44140625" customWidth="1"/>
    <col min="15639" max="15639" width="2.77734375" customWidth="1"/>
    <col min="15640" max="15640" width="2.5546875" customWidth="1"/>
    <col min="15641" max="15641" width="2.77734375" customWidth="1"/>
    <col min="15642" max="15648" width="4.77734375" customWidth="1"/>
    <col min="15649" max="15649" width="2.77734375" customWidth="1"/>
    <col min="15650" max="15656" width="4.77734375" customWidth="1"/>
    <col min="15657" max="15657" width="6.77734375" customWidth="1"/>
    <col min="15658" max="15659" width="7.44140625" customWidth="1"/>
    <col min="15660" max="15660" width="7.77734375" customWidth="1"/>
    <col min="15866" max="15866" width="3.77734375" customWidth="1"/>
    <col min="15867" max="15867" width="19.77734375" customWidth="1"/>
    <col min="15868" max="15868" width="12.77734375" customWidth="1"/>
    <col min="15869" max="15869" width="5.77734375" customWidth="1"/>
    <col min="15870" max="15872" width="5.21875" customWidth="1"/>
    <col min="15873" max="15873" width="6.5546875" customWidth="1"/>
    <col min="15874" max="15874" width="5.21875" customWidth="1"/>
    <col min="15875" max="15877" width="3.77734375" customWidth="1"/>
    <col min="15878" max="15880" width="5.77734375" customWidth="1"/>
    <col min="15881" max="15894" width="3.44140625" customWidth="1"/>
    <col min="15895" max="15895" width="2.77734375" customWidth="1"/>
    <col min="15896" max="15896" width="2.5546875" customWidth="1"/>
    <col min="15897" max="15897" width="2.77734375" customWidth="1"/>
    <col min="15898" max="15904" width="4.77734375" customWidth="1"/>
    <col min="15905" max="15905" width="2.77734375" customWidth="1"/>
    <col min="15906" max="15912" width="4.77734375" customWidth="1"/>
    <col min="15913" max="15913" width="6.77734375" customWidth="1"/>
    <col min="15914" max="15915" width="7.44140625" customWidth="1"/>
    <col min="15916" max="15916" width="7.77734375" customWidth="1"/>
    <col min="16122" max="16122" width="3.77734375" customWidth="1"/>
    <col min="16123" max="16123" width="19.77734375" customWidth="1"/>
    <col min="16124" max="16124" width="12.77734375" customWidth="1"/>
    <col min="16125" max="16125" width="5.77734375" customWidth="1"/>
    <col min="16126" max="16128" width="5.21875" customWidth="1"/>
    <col min="16129" max="16129" width="6.5546875" customWidth="1"/>
    <col min="16130" max="16130" width="5.21875" customWidth="1"/>
    <col min="16131" max="16133" width="3.77734375" customWidth="1"/>
    <col min="16134" max="16136" width="5.77734375" customWidth="1"/>
    <col min="16137" max="16150" width="3.44140625" customWidth="1"/>
    <col min="16151" max="16151" width="2.77734375" customWidth="1"/>
    <col min="16152" max="16152" width="2.5546875" customWidth="1"/>
    <col min="16153" max="16153" width="2.77734375" customWidth="1"/>
    <col min="16154" max="16160" width="4.77734375" customWidth="1"/>
    <col min="16161" max="16161" width="2.77734375" customWidth="1"/>
    <col min="16162" max="16168" width="4.77734375" customWidth="1"/>
    <col min="16169" max="16169" width="6.77734375" customWidth="1"/>
    <col min="16170" max="16171" width="7.44140625" customWidth="1"/>
    <col min="16172" max="16172" width="7.77734375" customWidth="1"/>
  </cols>
  <sheetData>
    <row r="1" spans="1:45" ht="17.399999999999999" x14ac:dyDescent="0.3">
      <c r="A1" s="101" t="s">
        <v>77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"/>
      <c r="X1" s="1"/>
      <c r="Y1" s="1"/>
      <c r="Z1" s="102" t="s">
        <v>0</v>
      </c>
      <c r="AA1" s="103"/>
      <c r="AB1" s="2">
        <f>SUM(MAX(F5:F54)*2)</f>
        <v>14</v>
      </c>
      <c r="AC1" s="104" t="s">
        <v>1</v>
      </c>
      <c r="AD1" s="105"/>
      <c r="AE1" s="105"/>
      <c r="AF1" s="3">
        <f>SUM(AB1/100*65)</f>
        <v>9.1000000000000014</v>
      </c>
      <c r="AG1" s="102" t="s">
        <v>2</v>
      </c>
      <c r="AH1" s="106"/>
      <c r="AI1" s="4">
        <f>MAX(F5:F54)</f>
        <v>7</v>
      </c>
      <c r="AJ1" s="5"/>
      <c r="AK1" s="5"/>
      <c r="AL1" s="5"/>
      <c r="AM1" s="5"/>
      <c r="AN1" s="5"/>
      <c r="AO1" s="5"/>
      <c r="AP1" s="5"/>
      <c r="AQ1" s="5"/>
      <c r="AR1" s="5"/>
      <c r="AS1" s="6"/>
    </row>
    <row r="2" spans="1:45" x14ac:dyDescent="0.2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7"/>
      <c r="X2" s="7"/>
      <c r="Y2" s="7"/>
      <c r="Z2" s="5"/>
      <c r="AA2" s="5"/>
      <c r="AB2" s="5"/>
      <c r="AC2" s="5"/>
      <c r="AD2" s="5"/>
      <c r="AE2" s="5"/>
      <c r="AF2" s="5"/>
      <c r="AG2" s="7"/>
      <c r="AH2" s="7"/>
      <c r="AI2" s="7"/>
      <c r="AJ2" s="5"/>
      <c r="AK2" s="5"/>
      <c r="AL2" s="5"/>
      <c r="AM2" s="5"/>
      <c r="AN2" s="5"/>
      <c r="AO2" s="5"/>
      <c r="AP2" s="5"/>
      <c r="AQ2" s="5"/>
      <c r="AR2" s="5"/>
      <c r="AS2" s="6"/>
    </row>
    <row r="3" spans="1:45" ht="15.6" x14ac:dyDescent="0.3">
      <c r="A3" s="107">
        <v>45592</v>
      </c>
      <c r="B3" s="108"/>
      <c r="C3" s="8"/>
      <c r="D3" s="9"/>
      <c r="E3" s="9"/>
      <c r="F3" s="9"/>
      <c r="G3" s="97"/>
      <c r="H3" s="97"/>
      <c r="I3" s="97"/>
      <c r="J3" s="96" t="s">
        <v>66</v>
      </c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11"/>
      <c r="X3" s="11"/>
      <c r="Y3" s="11"/>
      <c r="AG3" s="7"/>
      <c r="AH3" s="109" t="s">
        <v>3</v>
      </c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6"/>
    </row>
    <row r="4" spans="1:45" ht="24" x14ac:dyDescent="0.25">
      <c r="A4" s="12" t="s">
        <v>4</v>
      </c>
      <c r="B4" s="13" t="s">
        <v>5</v>
      </c>
      <c r="C4" s="14" t="s">
        <v>65</v>
      </c>
      <c r="D4" s="15" t="s">
        <v>6</v>
      </c>
      <c r="E4" s="15" t="s">
        <v>7</v>
      </c>
      <c r="F4" s="15" t="s">
        <v>8</v>
      </c>
      <c r="G4" s="15" t="s">
        <v>9</v>
      </c>
      <c r="H4" s="16" t="s">
        <v>10</v>
      </c>
      <c r="I4" s="98">
        <v>1</v>
      </c>
      <c r="J4" s="99"/>
      <c r="K4" s="100">
        <v>2</v>
      </c>
      <c r="L4" s="94"/>
      <c r="M4" s="94">
        <v>3</v>
      </c>
      <c r="N4" s="94"/>
      <c r="O4" s="94">
        <v>4</v>
      </c>
      <c r="P4" s="94"/>
      <c r="Q4" s="94">
        <v>5</v>
      </c>
      <c r="R4" s="94"/>
      <c r="S4" s="94">
        <v>6</v>
      </c>
      <c r="T4" s="94"/>
      <c r="U4" s="94">
        <v>7</v>
      </c>
      <c r="V4" s="94"/>
      <c r="W4" s="17"/>
      <c r="X4" s="17"/>
      <c r="Y4" s="17"/>
      <c r="AG4" s="19"/>
      <c r="AH4" s="18">
        <v>1</v>
      </c>
      <c r="AI4" s="18">
        <v>2</v>
      </c>
      <c r="AJ4" s="18">
        <v>3</v>
      </c>
      <c r="AK4" s="18">
        <v>4</v>
      </c>
      <c r="AL4" s="18">
        <v>5</v>
      </c>
      <c r="AM4" s="18">
        <v>6</v>
      </c>
      <c r="AN4" s="18">
        <v>7</v>
      </c>
      <c r="AO4" s="18" t="s">
        <v>11</v>
      </c>
      <c r="AP4" s="20" t="s">
        <v>12</v>
      </c>
      <c r="AQ4" s="20" t="s">
        <v>13</v>
      </c>
      <c r="AR4" s="21" t="s">
        <v>14</v>
      </c>
      <c r="AS4" s="6"/>
    </row>
    <row r="5" spans="1:45" ht="13.8" x14ac:dyDescent="0.25">
      <c r="A5" s="22">
        <v>1</v>
      </c>
      <c r="B5" s="23" t="s">
        <v>15</v>
      </c>
      <c r="C5" s="24" t="s">
        <v>60</v>
      </c>
      <c r="D5" s="26">
        <v>34</v>
      </c>
      <c r="E5" s="27">
        <v>6</v>
      </c>
      <c r="F5" s="28">
        <v>7</v>
      </c>
      <c r="G5" s="25">
        <f>AO5</f>
        <v>54</v>
      </c>
      <c r="H5" s="29">
        <f>AR5</f>
        <v>39</v>
      </c>
      <c r="I5" s="30">
        <v>2</v>
      </c>
      <c r="J5" s="31">
        <v>1</v>
      </c>
      <c r="K5" s="32">
        <v>38</v>
      </c>
      <c r="L5" s="31">
        <v>2</v>
      </c>
      <c r="M5" s="33">
        <v>26</v>
      </c>
      <c r="N5" s="34">
        <v>0</v>
      </c>
      <c r="O5" s="35">
        <v>44</v>
      </c>
      <c r="P5" s="34">
        <v>0</v>
      </c>
      <c r="Q5" s="33">
        <v>32</v>
      </c>
      <c r="R5" s="34">
        <v>1</v>
      </c>
      <c r="S5" s="33">
        <v>51</v>
      </c>
      <c r="T5" s="34">
        <v>2</v>
      </c>
      <c r="U5" s="33">
        <v>42</v>
      </c>
      <c r="V5" s="36">
        <v>0</v>
      </c>
      <c r="W5" s="37"/>
      <c r="X5" s="38">
        <f>SUM(J5+L5+N5+P5+R5+T5+V5)</f>
        <v>6</v>
      </c>
      <c r="Y5" s="37"/>
      <c r="AG5" s="7"/>
      <c r="AH5" s="40">
        <f t="shared" ref="AH5:AH36" si="0">IF(I5=99,0,(LOOKUP($I5,$A$5:$A$56,$E$5:$E$56)))</f>
        <v>9</v>
      </c>
      <c r="AI5" s="41">
        <f t="shared" ref="AI5:AI36" si="1">IF(K5=99,0,(LOOKUP($K5,$A$5:$A$56,$E$5:$E$56)))</f>
        <v>7</v>
      </c>
      <c r="AJ5" s="41">
        <f t="shared" ref="AJ5:AJ36" si="2">IF(M5=99,0,(LOOKUP($M5,$A$5:$A$56,$E$5:$E$56)))</f>
        <v>9</v>
      </c>
      <c r="AK5" s="42">
        <f t="shared" ref="AK5:AK36" si="3">IF(O5=99,0,(LOOKUP($O5,$A$5:$A$56,$E$5:$E$56)))</f>
        <v>7</v>
      </c>
      <c r="AL5" s="41">
        <f t="shared" ref="AL5:AL36" si="4">IF(Q5=99,0,(LOOKUP($Q5,$A$5:$A$56,$E$5:$E$56)))</f>
        <v>8</v>
      </c>
      <c r="AM5" s="41">
        <f t="shared" ref="AM5:AM36" si="5">IF(S5=99,0,(LOOKUP($S5,$A$5:$A$56,$E$5:$E$56)))</f>
        <v>6</v>
      </c>
      <c r="AN5" s="41">
        <f t="shared" ref="AN5:AN36" si="6">IF(U5=99,0,(LOOKUP($U5,$A$5:$A$56,$E$5:$E$56)))</f>
        <v>8</v>
      </c>
      <c r="AO5" s="43">
        <f>SUM(AH5,AI5,AJ5,AK5,AL5,AN5,AM5)</f>
        <v>54</v>
      </c>
      <c r="AP5" s="39">
        <f t="shared" ref="AP5:AP56" si="7">IF($AI$1&gt;8,(IF($AI$1=9,MIN(AH5:AN5),IF($AI$1=10,MIN(AH5:AN5),IF($AI$1=11,MIN(AH5:AN5),IF($AI$1=12,MIN(AH5:AN5),IF($AI$1=13,MIN(AH5:AN5))))))),(IF($AI$1=4,MIN(AH5:AK5),IF($AI$1=5,MIN(AH5:AL5),IF($AI$1=6,MIN(AH5:AM5),IF($AI$1=7,MIN(AH5:AN5),IF($AI$1=8,MIN(AH5:AN5))))))))</f>
        <v>6</v>
      </c>
      <c r="AQ5" s="39">
        <f t="shared" ref="AQ5:AQ56" si="8">IF($AI$1&gt;8,(IF($AI$1=9,MAX(AH5:AN5),IF($AI$1=10,MAX(AH5:AN5),IF($AI$1=11,MAX(AH5:AN5),IF($AI$1=12,MAX(AH5:AN5),IF($AI$1=13,MAX(AH5:AN5))))))),(IF($AI$1=4,MAX(AH5:AK5),IF($AI$1=5,MAX(AH5:AL5),IF($AI$1=6,MAX(AH5:AM5),IF($AI$1=7,MAX(AH5:AN5),IF($AI$1=8,MAX(AH5:AN5))))))))</f>
        <v>9</v>
      </c>
      <c r="AR5" s="44">
        <f>SUM($AO5-$AP5-AQ5)</f>
        <v>39</v>
      </c>
      <c r="AS5" s="6"/>
    </row>
    <row r="6" spans="1:45" ht="13.8" x14ac:dyDescent="0.25">
      <c r="A6" s="45">
        <v>2</v>
      </c>
      <c r="B6" s="46" t="s">
        <v>16</v>
      </c>
      <c r="C6" s="24" t="s">
        <v>60</v>
      </c>
      <c r="D6" s="48">
        <v>12</v>
      </c>
      <c r="E6" s="49">
        <v>9</v>
      </c>
      <c r="F6" s="50">
        <v>7</v>
      </c>
      <c r="G6" s="47">
        <f>AO6</f>
        <v>48</v>
      </c>
      <c r="H6" s="51">
        <f>AR6</f>
        <v>34</v>
      </c>
      <c r="I6" s="52">
        <v>1</v>
      </c>
      <c r="J6" s="53">
        <v>1</v>
      </c>
      <c r="K6" s="54">
        <v>37</v>
      </c>
      <c r="L6" s="55">
        <v>1</v>
      </c>
      <c r="M6" s="56">
        <v>47</v>
      </c>
      <c r="N6" s="57">
        <v>2</v>
      </c>
      <c r="O6" s="54">
        <v>27</v>
      </c>
      <c r="P6" s="57">
        <v>0</v>
      </c>
      <c r="Q6" s="56">
        <v>39</v>
      </c>
      <c r="R6" s="57">
        <v>1</v>
      </c>
      <c r="S6" s="56">
        <v>21</v>
      </c>
      <c r="T6" s="57">
        <v>2</v>
      </c>
      <c r="U6" s="56">
        <v>44</v>
      </c>
      <c r="V6" s="55">
        <v>2</v>
      </c>
      <c r="W6" s="37"/>
      <c r="X6" s="38">
        <f t="shared" ref="X6:X54" si="9">SUM(J6+L6+N6+P6+R6+T6+V6)</f>
        <v>9</v>
      </c>
      <c r="Y6" s="37"/>
      <c r="AG6" s="7"/>
      <c r="AH6" s="59">
        <f t="shared" si="0"/>
        <v>6</v>
      </c>
      <c r="AI6" s="60">
        <f t="shared" si="1"/>
        <v>7</v>
      </c>
      <c r="AJ6" s="60">
        <f t="shared" si="2"/>
        <v>8</v>
      </c>
      <c r="AK6" s="61">
        <f t="shared" si="3"/>
        <v>9</v>
      </c>
      <c r="AL6" s="60">
        <f t="shared" si="4"/>
        <v>6</v>
      </c>
      <c r="AM6" s="60">
        <f t="shared" si="5"/>
        <v>5</v>
      </c>
      <c r="AN6" s="60">
        <f t="shared" si="6"/>
        <v>7</v>
      </c>
      <c r="AO6" s="62">
        <f>SUM(AH6,AI6,AJ6,AK6,AL6,AN6,AM6)</f>
        <v>48</v>
      </c>
      <c r="AP6" s="58">
        <f t="shared" si="7"/>
        <v>5</v>
      </c>
      <c r="AQ6" s="58">
        <f t="shared" si="8"/>
        <v>9</v>
      </c>
      <c r="AR6" s="44">
        <f t="shared" ref="AR6:AR48" si="10">SUM($AO6-$AP6-AQ6)</f>
        <v>34</v>
      </c>
      <c r="AS6" s="6"/>
    </row>
    <row r="7" spans="1:45" ht="13.8" x14ac:dyDescent="0.25">
      <c r="A7" s="45">
        <v>3</v>
      </c>
      <c r="B7" s="46" t="s">
        <v>17</v>
      </c>
      <c r="C7" s="24" t="s">
        <v>60</v>
      </c>
      <c r="D7" s="64">
        <v>10</v>
      </c>
      <c r="E7" s="65">
        <v>9</v>
      </c>
      <c r="F7" s="50">
        <v>7</v>
      </c>
      <c r="G7" s="47">
        <f t="shared" ref="G7:G56" si="11">AO7</f>
        <v>53</v>
      </c>
      <c r="H7" s="51">
        <f t="shared" ref="H7:H56" si="12">AR7</f>
        <v>38</v>
      </c>
      <c r="I7" s="52">
        <v>4</v>
      </c>
      <c r="J7" s="53">
        <v>2</v>
      </c>
      <c r="K7" s="54">
        <v>30</v>
      </c>
      <c r="L7" s="55">
        <v>2</v>
      </c>
      <c r="M7" s="56">
        <v>13</v>
      </c>
      <c r="N7" s="57">
        <v>0</v>
      </c>
      <c r="O7" s="54">
        <v>26</v>
      </c>
      <c r="P7" s="57">
        <v>1</v>
      </c>
      <c r="Q7" s="56">
        <v>33</v>
      </c>
      <c r="R7" s="57">
        <v>1</v>
      </c>
      <c r="S7" s="56">
        <v>42</v>
      </c>
      <c r="T7" s="57">
        <v>2</v>
      </c>
      <c r="U7" s="56">
        <v>40</v>
      </c>
      <c r="V7" s="55">
        <v>1</v>
      </c>
      <c r="W7" s="37"/>
      <c r="X7" s="38">
        <f t="shared" si="9"/>
        <v>9</v>
      </c>
      <c r="Y7" s="37"/>
      <c r="AG7" s="7"/>
      <c r="AH7" s="59">
        <f t="shared" si="0"/>
        <v>4</v>
      </c>
      <c r="AI7" s="60">
        <f t="shared" si="1"/>
        <v>4</v>
      </c>
      <c r="AJ7" s="60">
        <f t="shared" si="2"/>
        <v>11</v>
      </c>
      <c r="AK7" s="61">
        <f t="shared" si="3"/>
        <v>9</v>
      </c>
      <c r="AL7" s="60">
        <f t="shared" si="4"/>
        <v>8</v>
      </c>
      <c r="AM7" s="60">
        <f t="shared" si="5"/>
        <v>8</v>
      </c>
      <c r="AN7" s="60">
        <f t="shared" si="6"/>
        <v>9</v>
      </c>
      <c r="AO7" s="62">
        <f t="shared" ref="AO7:AO53" si="13">SUM(AH7,AI7,AJ7,AK7,AL7,AN7,AM7)</f>
        <v>53</v>
      </c>
      <c r="AP7" s="58">
        <f t="shared" si="7"/>
        <v>4</v>
      </c>
      <c r="AQ7" s="58">
        <f t="shared" si="8"/>
        <v>11</v>
      </c>
      <c r="AR7" s="44">
        <f t="shared" si="10"/>
        <v>38</v>
      </c>
      <c r="AS7" s="6"/>
    </row>
    <row r="8" spans="1:45" ht="13.8" x14ac:dyDescent="0.25">
      <c r="A8" s="45">
        <v>4</v>
      </c>
      <c r="B8" s="46" t="s">
        <v>18</v>
      </c>
      <c r="C8" s="24" t="s">
        <v>60</v>
      </c>
      <c r="D8" s="66">
        <v>48</v>
      </c>
      <c r="E8" s="67">
        <v>4</v>
      </c>
      <c r="F8" s="50">
        <v>7</v>
      </c>
      <c r="G8" s="47">
        <f t="shared" si="11"/>
        <v>45</v>
      </c>
      <c r="H8" s="51">
        <f t="shared" si="12"/>
        <v>32</v>
      </c>
      <c r="I8" s="52">
        <v>3</v>
      </c>
      <c r="J8" s="53">
        <v>0</v>
      </c>
      <c r="K8" s="54">
        <v>29</v>
      </c>
      <c r="L8" s="55">
        <v>0</v>
      </c>
      <c r="M8" s="56">
        <v>25</v>
      </c>
      <c r="N8" s="57">
        <v>0</v>
      </c>
      <c r="O8" s="54">
        <v>7</v>
      </c>
      <c r="P8" s="57">
        <v>2</v>
      </c>
      <c r="Q8" s="56">
        <v>43</v>
      </c>
      <c r="R8" s="57">
        <v>0</v>
      </c>
      <c r="S8" s="56">
        <v>48</v>
      </c>
      <c r="T8" s="57">
        <v>2</v>
      </c>
      <c r="U8" s="56">
        <v>24</v>
      </c>
      <c r="V8" s="55">
        <v>0</v>
      </c>
      <c r="W8" s="37"/>
      <c r="X8" s="38">
        <f t="shared" si="9"/>
        <v>4</v>
      </c>
      <c r="Y8" s="37"/>
      <c r="AG8" s="7"/>
      <c r="AH8" s="59">
        <f t="shared" si="0"/>
        <v>9</v>
      </c>
      <c r="AI8" s="60">
        <f t="shared" si="1"/>
        <v>4</v>
      </c>
      <c r="AJ8" s="60">
        <f t="shared" si="2"/>
        <v>7</v>
      </c>
      <c r="AK8" s="61">
        <f t="shared" si="3"/>
        <v>6</v>
      </c>
      <c r="AL8" s="60">
        <f t="shared" si="4"/>
        <v>8</v>
      </c>
      <c r="AM8" s="60">
        <f t="shared" si="5"/>
        <v>5</v>
      </c>
      <c r="AN8" s="60">
        <f t="shared" si="6"/>
        <v>6</v>
      </c>
      <c r="AO8" s="62">
        <f t="shared" si="13"/>
        <v>45</v>
      </c>
      <c r="AP8" s="58">
        <f t="shared" si="7"/>
        <v>4</v>
      </c>
      <c r="AQ8" s="58">
        <f t="shared" si="8"/>
        <v>9</v>
      </c>
      <c r="AR8" s="44">
        <f t="shared" si="10"/>
        <v>32</v>
      </c>
      <c r="AS8" s="6"/>
    </row>
    <row r="9" spans="1:45" ht="13.8" x14ac:dyDescent="0.25">
      <c r="A9" s="45">
        <v>5</v>
      </c>
      <c r="B9" s="46" t="s">
        <v>19</v>
      </c>
      <c r="C9" s="24" t="s">
        <v>60</v>
      </c>
      <c r="D9" s="48">
        <v>1</v>
      </c>
      <c r="E9" s="49">
        <v>12</v>
      </c>
      <c r="F9" s="50">
        <v>7</v>
      </c>
      <c r="G9" s="47">
        <f t="shared" si="11"/>
        <v>50</v>
      </c>
      <c r="H9" s="51">
        <f t="shared" si="12"/>
        <v>36</v>
      </c>
      <c r="I9" s="52">
        <v>6</v>
      </c>
      <c r="J9" s="53">
        <v>0</v>
      </c>
      <c r="K9" s="54">
        <v>28</v>
      </c>
      <c r="L9" s="55">
        <v>2</v>
      </c>
      <c r="M9" s="56">
        <v>34</v>
      </c>
      <c r="N9" s="57">
        <v>2</v>
      </c>
      <c r="O9" s="54">
        <v>20</v>
      </c>
      <c r="P9" s="57">
        <v>2</v>
      </c>
      <c r="Q9" s="56">
        <v>42</v>
      </c>
      <c r="R9" s="57">
        <v>2</v>
      </c>
      <c r="S9" s="56">
        <v>13</v>
      </c>
      <c r="T9" s="57">
        <v>2</v>
      </c>
      <c r="U9" s="56">
        <v>8</v>
      </c>
      <c r="V9" s="55">
        <v>2</v>
      </c>
      <c r="W9" s="37"/>
      <c r="X9" s="38">
        <f t="shared" si="9"/>
        <v>12</v>
      </c>
      <c r="Y9" s="37"/>
      <c r="AG9" s="7"/>
      <c r="AH9" s="59">
        <f t="shared" si="0"/>
        <v>9</v>
      </c>
      <c r="AI9" s="60">
        <f t="shared" si="1"/>
        <v>3</v>
      </c>
      <c r="AJ9" s="60">
        <f t="shared" si="2"/>
        <v>4</v>
      </c>
      <c r="AK9" s="61">
        <f t="shared" si="3"/>
        <v>6</v>
      </c>
      <c r="AL9" s="60">
        <f t="shared" si="4"/>
        <v>8</v>
      </c>
      <c r="AM9" s="60">
        <f t="shared" si="5"/>
        <v>11</v>
      </c>
      <c r="AN9" s="60">
        <f t="shared" si="6"/>
        <v>9</v>
      </c>
      <c r="AO9" s="62">
        <f t="shared" si="13"/>
        <v>50</v>
      </c>
      <c r="AP9" s="58">
        <f t="shared" si="7"/>
        <v>3</v>
      </c>
      <c r="AQ9" s="58">
        <f t="shared" si="8"/>
        <v>11</v>
      </c>
      <c r="AR9" s="44">
        <f t="shared" si="10"/>
        <v>36</v>
      </c>
      <c r="AS9" s="6"/>
    </row>
    <row r="10" spans="1:45" ht="13.8" x14ac:dyDescent="0.25">
      <c r="A10" s="45">
        <v>6</v>
      </c>
      <c r="B10" s="46" t="s">
        <v>20</v>
      </c>
      <c r="C10" s="24" t="s">
        <v>60</v>
      </c>
      <c r="D10" s="64">
        <v>5</v>
      </c>
      <c r="E10" s="49">
        <v>9</v>
      </c>
      <c r="F10" s="50">
        <v>7</v>
      </c>
      <c r="G10" s="47">
        <f t="shared" si="11"/>
        <v>68</v>
      </c>
      <c r="H10" s="51">
        <f t="shared" si="12"/>
        <v>48</v>
      </c>
      <c r="I10" s="52">
        <v>5</v>
      </c>
      <c r="J10" s="53">
        <v>2</v>
      </c>
      <c r="K10" s="54">
        <v>27</v>
      </c>
      <c r="L10" s="55">
        <v>1</v>
      </c>
      <c r="M10" s="56">
        <v>35</v>
      </c>
      <c r="N10" s="57">
        <v>2</v>
      </c>
      <c r="O10" s="54">
        <v>45</v>
      </c>
      <c r="P10" s="57">
        <v>2</v>
      </c>
      <c r="Q10" s="56">
        <v>13</v>
      </c>
      <c r="R10" s="57">
        <v>1</v>
      </c>
      <c r="S10" s="56">
        <v>9</v>
      </c>
      <c r="T10" s="57">
        <v>1</v>
      </c>
      <c r="U10" s="56">
        <v>15</v>
      </c>
      <c r="V10" s="55">
        <v>0</v>
      </c>
      <c r="W10" s="37"/>
      <c r="X10" s="38">
        <f t="shared" si="9"/>
        <v>9</v>
      </c>
      <c r="Y10" s="37"/>
      <c r="AG10" s="7"/>
      <c r="AH10" s="59">
        <f t="shared" si="0"/>
        <v>12</v>
      </c>
      <c r="AI10" s="60">
        <f t="shared" si="1"/>
        <v>9</v>
      </c>
      <c r="AJ10" s="60">
        <f t="shared" si="2"/>
        <v>9</v>
      </c>
      <c r="AK10" s="61">
        <f t="shared" si="3"/>
        <v>8</v>
      </c>
      <c r="AL10" s="60">
        <f t="shared" si="4"/>
        <v>11</v>
      </c>
      <c r="AM10" s="60">
        <f t="shared" si="5"/>
        <v>8</v>
      </c>
      <c r="AN10" s="60">
        <f t="shared" si="6"/>
        <v>11</v>
      </c>
      <c r="AO10" s="62">
        <f t="shared" si="13"/>
        <v>68</v>
      </c>
      <c r="AP10" s="58">
        <f t="shared" si="7"/>
        <v>8</v>
      </c>
      <c r="AQ10" s="58">
        <f t="shared" si="8"/>
        <v>12</v>
      </c>
      <c r="AR10" s="44">
        <f t="shared" si="10"/>
        <v>48</v>
      </c>
      <c r="AS10" s="6"/>
    </row>
    <row r="11" spans="1:45" ht="13.8" x14ac:dyDescent="0.25">
      <c r="A11" s="45">
        <v>7</v>
      </c>
      <c r="B11" s="46" t="s">
        <v>21</v>
      </c>
      <c r="C11" s="24" t="s">
        <v>60</v>
      </c>
      <c r="D11" s="64">
        <v>40</v>
      </c>
      <c r="E11" s="49">
        <v>6</v>
      </c>
      <c r="F11" s="50">
        <v>7</v>
      </c>
      <c r="G11" s="47">
        <f t="shared" si="11"/>
        <v>35</v>
      </c>
      <c r="H11" s="51">
        <f t="shared" si="12"/>
        <v>23</v>
      </c>
      <c r="I11" s="52">
        <v>8</v>
      </c>
      <c r="J11" s="53">
        <v>0</v>
      </c>
      <c r="K11" s="54">
        <v>32</v>
      </c>
      <c r="L11" s="55">
        <v>0</v>
      </c>
      <c r="M11" s="56">
        <v>28</v>
      </c>
      <c r="N11" s="57">
        <v>0</v>
      </c>
      <c r="O11" s="54">
        <v>4</v>
      </c>
      <c r="P11" s="57">
        <v>0</v>
      </c>
      <c r="Q11" s="56">
        <v>23</v>
      </c>
      <c r="R11" s="57">
        <v>2</v>
      </c>
      <c r="S11" s="56">
        <v>29</v>
      </c>
      <c r="T11" s="57">
        <v>2</v>
      </c>
      <c r="U11" s="56">
        <v>30</v>
      </c>
      <c r="V11" s="55">
        <v>2</v>
      </c>
      <c r="W11" s="37"/>
      <c r="X11" s="38">
        <f t="shared" si="9"/>
        <v>6</v>
      </c>
      <c r="Y11" s="37"/>
      <c r="AG11" s="7"/>
      <c r="AH11" s="59">
        <f t="shared" si="0"/>
        <v>9</v>
      </c>
      <c r="AI11" s="60">
        <f t="shared" si="1"/>
        <v>8</v>
      </c>
      <c r="AJ11" s="60">
        <f t="shared" si="2"/>
        <v>3</v>
      </c>
      <c r="AK11" s="61">
        <f t="shared" si="3"/>
        <v>4</v>
      </c>
      <c r="AL11" s="60">
        <f t="shared" si="4"/>
        <v>3</v>
      </c>
      <c r="AM11" s="60">
        <f t="shared" si="5"/>
        <v>4</v>
      </c>
      <c r="AN11" s="60">
        <f t="shared" si="6"/>
        <v>4</v>
      </c>
      <c r="AO11" s="62">
        <f t="shared" si="13"/>
        <v>35</v>
      </c>
      <c r="AP11" s="58">
        <f t="shared" si="7"/>
        <v>3</v>
      </c>
      <c r="AQ11" s="58">
        <f t="shared" si="8"/>
        <v>9</v>
      </c>
      <c r="AR11" s="44">
        <f t="shared" si="10"/>
        <v>23</v>
      </c>
      <c r="AS11" s="6"/>
    </row>
    <row r="12" spans="1:45" ht="13.8" x14ac:dyDescent="0.25">
      <c r="A12" s="45">
        <v>8</v>
      </c>
      <c r="B12" s="46" t="s">
        <v>22</v>
      </c>
      <c r="C12" s="24" t="s">
        <v>60</v>
      </c>
      <c r="D12" s="66">
        <v>6</v>
      </c>
      <c r="E12" s="49">
        <v>9</v>
      </c>
      <c r="F12" s="50">
        <v>7</v>
      </c>
      <c r="G12" s="47">
        <f t="shared" si="11"/>
        <v>60</v>
      </c>
      <c r="H12" s="51">
        <f t="shared" si="12"/>
        <v>42</v>
      </c>
      <c r="I12" s="52">
        <v>7</v>
      </c>
      <c r="J12" s="53">
        <v>2</v>
      </c>
      <c r="K12" s="54">
        <v>31</v>
      </c>
      <c r="L12" s="55">
        <v>1</v>
      </c>
      <c r="M12" s="56">
        <v>27</v>
      </c>
      <c r="N12" s="57">
        <v>1</v>
      </c>
      <c r="O12" s="54">
        <v>35</v>
      </c>
      <c r="P12" s="57">
        <v>1</v>
      </c>
      <c r="Q12" s="56">
        <v>41</v>
      </c>
      <c r="R12" s="57">
        <v>2</v>
      </c>
      <c r="S12" s="56">
        <v>44</v>
      </c>
      <c r="T12" s="57">
        <v>2</v>
      </c>
      <c r="U12" s="56">
        <v>5</v>
      </c>
      <c r="V12" s="55">
        <v>0</v>
      </c>
      <c r="W12" s="37"/>
      <c r="X12" s="38">
        <f t="shared" si="9"/>
        <v>9</v>
      </c>
      <c r="Y12" s="37"/>
      <c r="AG12" s="7"/>
      <c r="AH12" s="59">
        <f t="shared" si="0"/>
        <v>6</v>
      </c>
      <c r="AI12" s="60">
        <f t="shared" si="1"/>
        <v>8</v>
      </c>
      <c r="AJ12" s="60">
        <f t="shared" si="2"/>
        <v>9</v>
      </c>
      <c r="AK12" s="61">
        <f t="shared" si="3"/>
        <v>9</v>
      </c>
      <c r="AL12" s="60">
        <f t="shared" si="4"/>
        <v>9</v>
      </c>
      <c r="AM12" s="60">
        <f t="shared" si="5"/>
        <v>7</v>
      </c>
      <c r="AN12" s="60">
        <f t="shared" si="6"/>
        <v>12</v>
      </c>
      <c r="AO12" s="62">
        <f t="shared" si="13"/>
        <v>60</v>
      </c>
      <c r="AP12" s="58">
        <f t="shared" si="7"/>
        <v>6</v>
      </c>
      <c r="AQ12" s="58">
        <f t="shared" si="8"/>
        <v>12</v>
      </c>
      <c r="AR12" s="44">
        <f t="shared" si="10"/>
        <v>42</v>
      </c>
      <c r="AS12" s="6"/>
    </row>
    <row r="13" spans="1:45" ht="13.8" x14ac:dyDescent="0.25">
      <c r="A13" s="45">
        <v>9</v>
      </c>
      <c r="B13" s="46" t="s">
        <v>23</v>
      </c>
      <c r="C13" s="24" t="s">
        <v>60</v>
      </c>
      <c r="D13" s="48">
        <v>14</v>
      </c>
      <c r="E13" s="49">
        <v>8</v>
      </c>
      <c r="F13" s="50">
        <v>7</v>
      </c>
      <c r="G13" s="47">
        <f t="shared" si="11"/>
        <v>60</v>
      </c>
      <c r="H13" s="51">
        <f t="shared" si="12"/>
        <v>45</v>
      </c>
      <c r="I13" s="52">
        <v>10</v>
      </c>
      <c r="J13" s="53">
        <v>2</v>
      </c>
      <c r="K13" s="54">
        <v>34</v>
      </c>
      <c r="L13" s="55">
        <v>2</v>
      </c>
      <c r="M13" s="56">
        <v>15</v>
      </c>
      <c r="N13" s="57">
        <v>2</v>
      </c>
      <c r="O13" s="54">
        <v>13</v>
      </c>
      <c r="P13" s="57">
        <v>0</v>
      </c>
      <c r="Q13" s="56">
        <v>44</v>
      </c>
      <c r="R13" s="57">
        <v>1</v>
      </c>
      <c r="S13" s="56">
        <v>6</v>
      </c>
      <c r="T13" s="57">
        <v>1</v>
      </c>
      <c r="U13" s="56">
        <v>50</v>
      </c>
      <c r="V13" s="55">
        <v>0</v>
      </c>
      <c r="W13" s="37"/>
      <c r="X13" s="38">
        <f t="shared" si="9"/>
        <v>8</v>
      </c>
      <c r="Y13" s="37"/>
      <c r="AG13" s="7"/>
      <c r="AH13" s="59">
        <f t="shared" si="0"/>
        <v>8</v>
      </c>
      <c r="AI13" s="60">
        <f t="shared" si="1"/>
        <v>4</v>
      </c>
      <c r="AJ13" s="60">
        <f t="shared" si="2"/>
        <v>11</v>
      </c>
      <c r="AK13" s="61">
        <f t="shared" si="3"/>
        <v>11</v>
      </c>
      <c r="AL13" s="60">
        <f t="shared" si="4"/>
        <v>7</v>
      </c>
      <c r="AM13" s="60">
        <f t="shared" si="5"/>
        <v>9</v>
      </c>
      <c r="AN13" s="60">
        <f t="shared" si="6"/>
        <v>10</v>
      </c>
      <c r="AO13" s="62">
        <f t="shared" si="13"/>
        <v>60</v>
      </c>
      <c r="AP13" s="58">
        <f t="shared" si="7"/>
        <v>4</v>
      </c>
      <c r="AQ13" s="58">
        <f t="shared" si="8"/>
        <v>11</v>
      </c>
      <c r="AR13" s="44">
        <f t="shared" si="10"/>
        <v>45</v>
      </c>
      <c r="AS13" s="6"/>
    </row>
    <row r="14" spans="1:45" ht="13.8" x14ac:dyDescent="0.25">
      <c r="A14" s="45">
        <v>10</v>
      </c>
      <c r="B14" s="46" t="s">
        <v>24</v>
      </c>
      <c r="C14" s="24" t="s">
        <v>60</v>
      </c>
      <c r="D14" s="66">
        <v>22</v>
      </c>
      <c r="E14" s="49">
        <v>8</v>
      </c>
      <c r="F14" s="50">
        <v>7</v>
      </c>
      <c r="G14" s="47">
        <f t="shared" si="11"/>
        <v>44</v>
      </c>
      <c r="H14" s="51">
        <f t="shared" si="12"/>
        <v>33</v>
      </c>
      <c r="I14" s="52">
        <v>9</v>
      </c>
      <c r="J14" s="53">
        <v>0</v>
      </c>
      <c r="K14" s="54">
        <v>33</v>
      </c>
      <c r="L14" s="55">
        <v>0</v>
      </c>
      <c r="M14" s="56">
        <v>49</v>
      </c>
      <c r="N14" s="57">
        <v>1</v>
      </c>
      <c r="O14" s="54">
        <v>23</v>
      </c>
      <c r="P14" s="57">
        <v>2</v>
      </c>
      <c r="Q14" s="56">
        <v>34</v>
      </c>
      <c r="R14" s="57">
        <v>2</v>
      </c>
      <c r="S14" s="56">
        <v>25</v>
      </c>
      <c r="T14" s="57">
        <v>2</v>
      </c>
      <c r="U14" s="56">
        <v>45</v>
      </c>
      <c r="V14" s="55">
        <v>1</v>
      </c>
      <c r="W14" s="37"/>
      <c r="X14" s="38">
        <f t="shared" si="9"/>
        <v>8</v>
      </c>
      <c r="Y14" s="37"/>
      <c r="AG14" s="7"/>
      <c r="AH14" s="59">
        <f t="shared" si="0"/>
        <v>8</v>
      </c>
      <c r="AI14" s="60">
        <f t="shared" si="1"/>
        <v>8</v>
      </c>
      <c r="AJ14" s="60">
        <f t="shared" si="2"/>
        <v>6</v>
      </c>
      <c r="AK14" s="61">
        <f t="shared" si="3"/>
        <v>3</v>
      </c>
      <c r="AL14" s="60">
        <f t="shared" si="4"/>
        <v>4</v>
      </c>
      <c r="AM14" s="60">
        <f t="shared" si="5"/>
        <v>7</v>
      </c>
      <c r="AN14" s="60">
        <f t="shared" si="6"/>
        <v>8</v>
      </c>
      <c r="AO14" s="62">
        <f t="shared" si="13"/>
        <v>44</v>
      </c>
      <c r="AP14" s="58">
        <f t="shared" si="7"/>
        <v>3</v>
      </c>
      <c r="AQ14" s="58">
        <f t="shared" si="8"/>
        <v>8</v>
      </c>
      <c r="AR14" s="44">
        <f t="shared" si="10"/>
        <v>33</v>
      </c>
      <c r="AS14" s="6"/>
    </row>
    <row r="15" spans="1:45" ht="13.8" x14ac:dyDescent="0.25">
      <c r="A15" s="45">
        <v>11</v>
      </c>
      <c r="B15" s="46" t="s">
        <v>25</v>
      </c>
      <c r="C15" s="24" t="s">
        <v>60</v>
      </c>
      <c r="D15" s="66">
        <v>26</v>
      </c>
      <c r="E15" s="67">
        <v>7</v>
      </c>
      <c r="F15" s="50">
        <v>7</v>
      </c>
      <c r="G15" s="47">
        <f t="shared" si="11"/>
        <v>52</v>
      </c>
      <c r="H15" s="51">
        <f t="shared" si="12"/>
        <v>37</v>
      </c>
      <c r="I15" s="52">
        <v>12</v>
      </c>
      <c r="J15" s="53">
        <v>1</v>
      </c>
      <c r="K15" s="54">
        <v>40</v>
      </c>
      <c r="L15" s="55">
        <v>2</v>
      </c>
      <c r="M15" s="56">
        <v>44</v>
      </c>
      <c r="N15" s="57">
        <v>1</v>
      </c>
      <c r="O15" s="54">
        <v>42</v>
      </c>
      <c r="P15" s="57">
        <v>0</v>
      </c>
      <c r="Q15" s="56">
        <v>20</v>
      </c>
      <c r="R15" s="57">
        <v>1</v>
      </c>
      <c r="S15" s="56">
        <v>36</v>
      </c>
      <c r="T15" s="57">
        <v>1</v>
      </c>
      <c r="U15" s="56">
        <v>47</v>
      </c>
      <c r="V15" s="55">
        <v>1</v>
      </c>
      <c r="W15" s="37"/>
      <c r="X15" s="38">
        <f t="shared" si="9"/>
        <v>7</v>
      </c>
      <c r="Y15" s="37"/>
      <c r="AG15" s="7"/>
      <c r="AH15" s="59">
        <f t="shared" si="0"/>
        <v>7</v>
      </c>
      <c r="AI15" s="60">
        <f t="shared" si="1"/>
        <v>9</v>
      </c>
      <c r="AJ15" s="60">
        <f t="shared" si="2"/>
        <v>7</v>
      </c>
      <c r="AK15" s="61">
        <f t="shared" si="3"/>
        <v>8</v>
      </c>
      <c r="AL15" s="60">
        <f t="shared" si="4"/>
        <v>6</v>
      </c>
      <c r="AM15" s="60">
        <f t="shared" si="5"/>
        <v>7</v>
      </c>
      <c r="AN15" s="60">
        <f t="shared" si="6"/>
        <v>8</v>
      </c>
      <c r="AO15" s="62">
        <f t="shared" si="13"/>
        <v>52</v>
      </c>
      <c r="AP15" s="58">
        <f t="shared" si="7"/>
        <v>6</v>
      </c>
      <c r="AQ15" s="58">
        <f t="shared" si="8"/>
        <v>9</v>
      </c>
      <c r="AR15" s="44">
        <f t="shared" si="10"/>
        <v>37</v>
      </c>
      <c r="AS15" s="6"/>
    </row>
    <row r="16" spans="1:45" ht="13.8" x14ac:dyDescent="0.25">
      <c r="A16" s="45">
        <v>12</v>
      </c>
      <c r="B16" s="46" t="s">
        <v>26</v>
      </c>
      <c r="C16" s="24" t="s">
        <v>60</v>
      </c>
      <c r="D16" s="66">
        <v>28</v>
      </c>
      <c r="E16" s="49">
        <v>7</v>
      </c>
      <c r="F16" s="50">
        <v>7</v>
      </c>
      <c r="G16" s="47">
        <f t="shared" si="11"/>
        <v>50</v>
      </c>
      <c r="H16" s="51">
        <f t="shared" si="12"/>
        <v>37</v>
      </c>
      <c r="I16" s="52">
        <v>11</v>
      </c>
      <c r="J16" s="53">
        <v>1</v>
      </c>
      <c r="K16" s="54">
        <v>39</v>
      </c>
      <c r="L16" s="55">
        <v>2</v>
      </c>
      <c r="M16" s="56">
        <v>31</v>
      </c>
      <c r="N16" s="57">
        <v>1</v>
      </c>
      <c r="O16" s="54">
        <v>41</v>
      </c>
      <c r="P16" s="57">
        <v>0</v>
      </c>
      <c r="Q16" s="56">
        <v>30</v>
      </c>
      <c r="R16" s="57">
        <v>2</v>
      </c>
      <c r="S16" s="56">
        <v>40</v>
      </c>
      <c r="T16" s="57">
        <v>0</v>
      </c>
      <c r="U16" s="56">
        <v>37</v>
      </c>
      <c r="V16" s="55">
        <v>1</v>
      </c>
      <c r="W16" s="37"/>
      <c r="X16" s="38">
        <f t="shared" si="9"/>
        <v>7</v>
      </c>
      <c r="Y16" s="37"/>
      <c r="AG16" s="7"/>
      <c r="AH16" s="59">
        <f t="shared" si="0"/>
        <v>7</v>
      </c>
      <c r="AI16" s="60">
        <f t="shared" si="1"/>
        <v>6</v>
      </c>
      <c r="AJ16" s="60">
        <f t="shared" si="2"/>
        <v>8</v>
      </c>
      <c r="AK16" s="61">
        <f t="shared" si="3"/>
        <v>9</v>
      </c>
      <c r="AL16" s="60">
        <f t="shared" si="4"/>
        <v>4</v>
      </c>
      <c r="AM16" s="60">
        <f t="shared" si="5"/>
        <v>9</v>
      </c>
      <c r="AN16" s="60">
        <f t="shared" si="6"/>
        <v>7</v>
      </c>
      <c r="AO16" s="62">
        <f t="shared" si="13"/>
        <v>50</v>
      </c>
      <c r="AP16" s="58">
        <f t="shared" si="7"/>
        <v>4</v>
      </c>
      <c r="AQ16" s="58">
        <f t="shared" si="8"/>
        <v>9</v>
      </c>
      <c r="AR16" s="44">
        <f t="shared" si="10"/>
        <v>37</v>
      </c>
      <c r="AS16" s="6"/>
    </row>
    <row r="17" spans="1:45" ht="13.8" x14ac:dyDescent="0.25">
      <c r="A17" s="45">
        <v>13</v>
      </c>
      <c r="B17" s="46" t="s">
        <v>27</v>
      </c>
      <c r="C17" s="24" t="s">
        <v>60</v>
      </c>
      <c r="D17" s="66">
        <v>2</v>
      </c>
      <c r="E17" s="67">
        <v>11</v>
      </c>
      <c r="F17" s="50">
        <v>7</v>
      </c>
      <c r="G17" s="47">
        <f t="shared" si="11"/>
        <v>64</v>
      </c>
      <c r="H17" s="51">
        <f t="shared" si="12"/>
        <v>45</v>
      </c>
      <c r="I17" s="52">
        <v>14</v>
      </c>
      <c r="J17" s="53">
        <v>2</v>
      </c>
      <c r="K17" s="54">
        <v>50</v>
      </c>
      <c r="L17" s="55">
        <v>2</v>
      </c>
      <c r="M17" s="56">
        <v>3</v>
      </c>
      <c r="N17" s="57">
        <v>2</v>
      </c>
      <c r="O17" s="54">
        <v>9</v>
      </c>
      <c r="P17" s="57">
        <v>2</v>
      </c>
      <c r="Q17" s="56">
        <v>6</v>
      </c>
      <c r="R17" s="57">
        <v>1</v>
      </c>
      <c r="S17" s="56">
        <v>5</v>
      </c>
      <c r="T17" s="57">
        <v>0</v>
      </c>
      <c r="U17" s="56">
        <v>26</v>
      </c>
      <c r="V17" s="55">
        <v>2</v>
      </c>
      <c r="W17" s="37"/>
      <c r="X17" s="38">
        <f t="shared" si="9"/>
        <v>11</v>
      </c>
      <c r="Y17" s="37"/>
      <c r="AG17" s="7"/>
      <c r="AH17" s="59">
        <f t="shared" si="0"/>
        <v>7</v>
      </c>
      <c r="AI17" s="60">
        <f t="shared" si="1"/>
        <v>10</v>
      </c>
      <c r="AJ17" s="60">
        <f t="shared" si="2"/>
        <v>9</v>
      </c>
      <c r="AK17" s="61">
        <f t="shared" si="3"/>
        <v>8</v>
      </c>
      <c r="AL17" s="60">
        <f t="shared" si="4"/>
        <v>9</v>
      </c>
      <c r="AM17" s="60">
        <f t="shared" si="5"/>
        <v>12</v>
      </c>
      <c r="AN17" s="60">
        <f t="shared" si="6"/>
        <v>9</v>
      </c>
      <c r="AO17" s="62">
        <f t="shared" si="13"/>
        <v>64</v>
      </c>
      <c r="AP17" s="58">
        <f t="shared" si="7"/>
        <v>7</v>
      </c>
      <c r="AQ17" s="58">
        <f t="shared" si="8"/>
        <v>12</v>
      </c>
      <c r="AR17" s="44">
        <f t="shared" si="10"/>
        <v>45</v>
      </c>
      <c r="AS17" s="6"/>
    </row>
    <row r="18" spans="1:45" ht="13.8" x14ac:dyDescent="0.25">
      <c r="A18" s="45">
        <v>14</v>
      </c>
      <c r="B18" s="46" t="s">
        <v>28</v>
      </c>
      <c r="C18" s="24" t="s">
        <v>60</v>
      </c>
      <c r="D18" s="66">
        <v>24</v>
      </c>
      <c r="E18" s="49">
        <v>7</v>
      </c>
      <c r="F18" s="50">
        <v>7</v>
      </c>
      <c r="G18" s="47">
        <f t="shared" si="11"/>
        <v>54</v>
      </c>
      <c r="H18" s="51">
        <f t="shared" si="12"/>
        <v>38</v>
      </c>
      <c r="I18" s="52">
        <v>13</v>
      </c>
      <c r="J18" s="53">
        <v>0</v>
      </c>
      <c r="K18" s="54">
        <v>49</v>
      </c>
      <c r="L18" s="55">
        <v>2</v>
      </c>
      <c r="M18" s="56">
        <v>33</v>
      </c>
      <c r="N18" s="57">
        <v>1</v>
      </c>
      <c r="O18" s="54">
        <v>36</v>
      </c>
      <c r="P18" s="57">
        <v>2</v>
      </c>
      <c r="Q18" s="56">
        <v>35</v>
      </c>
      <c r="R18" s="57">
        <v>0</v>
      </c>
      <c r="S18" s="56">
        <v>45</v>
      </c>
      <c r="T18" s="57">
        <v>0</v>
      </c>
      <c r="U18" s="56">
        <v>21</v>
      </c>
      <c r="V18" s="55">
        <v>2</v>
      </c>
      <c r="W18" s="37"/>
      <c r="X18" s="38">
        <f t="shared" si="9"/>
        <v>7</v>
      </c>
      <c r="Y18" s="37"/>
      <c r="AG18" s="7"/>
      <c r="AH18" s="59">
        <f t="shared" si="0"/>
        <v>11</v>
      </c>
      <c r="AI18" s="60">
        <f t="shared" si="1"/>
        <v>6</v>
      </c>
      <c r="AJ18" s="60">
        <f t="shared" si="2"/>
        <v>8</v>
      </c>
      <c r="AK18" s="61">
        <f t="shared" si="3"/>
        <v>7</v>
      </c>
      <c r="AL18" s="60">
        <f t="shared" si="4"/>
        <v>9</v>
      </c>
      <c r="AM18" s="60">
        <f t="shared" si="5"/>
        <v>8</v>
      </c>
      <c r="AN18" s="60">
        <f t="shared" si="6"/>
        <v>5</v>
      </c>
      <c r="AO18" s="62">
        <f t="shared" si="13"/>
        <v>54</v>
      </c>
      <c r="AP18" s="58">
        <f t="shared" si="7"/>
        <v>5</v>
      </c>
      <c r="AQ18" s="58">
        <f t="shared" si="8"/>
        <v>11</v>
      </c>
      <c r="AR18" s="44">
        <f t="shared" si="10"/>
        <v>38</v>
      </c>
      <c r="AS18" s="6"/>
    </row>
    <row r="19" spans="1:45" ht="13.8" x14ac:dyDescent="0.25">
      <c r="A19" s="45">
        <v>15</v>
      </c>
      <c r="B19" s="46" t="s">
        <v>29</v>
      </c>
      <c r="C19" s="24" t="s">
        <v>60</v>
      </c>
      <c r="D19" s="48">
        <v>3</v>
      </c>
      <c r="E19" s="49">
        <v>11</v>
      </c>
      <c r="F19" s="50">
        <v>7</v>
      </c>
      <c r="G19" s="47">
        <f t="shared" si="11"/>
        <v>55</v>
      </c>
      <c r="H19" s="51">
        <f t="shared" si="12"/>
        <v>40</v>
      </c>
      <c r="I19" s="52">
        <v>16</v>
      </c>
      <c r="J19" s="53">
        <v>2</v>
      </c>
      <c r="K19" s="54">
        <v>52</v>
      </c>
      <c r="L19" s="55">
        <v>2</v>
      </c>
      <c r="M19" s="56">
        <v>9</v>
      </c>
      <c r="N19" s="57">
        <v>0</v>
      </c>
      <c r="O19" s="54">
        <v>31</v>
      </c>
      <c r="P19" s="57">
        <v>1</v>
      </c>
      <c r="Q19" s="56">
        <v>45</v>
      </c>
      <c r="R19" s="57">
        <v>2</v>
      </c>
      <c r="S19" s="56">
        <v>35</v>
      </c>
      <c r="T19" s="57">
        <v>2</v>
      </c>
      <c r="U19" s="56">
        <v>6</v>
      </c>
      <c r="V19" s="55">
        <v>2</v>
      </c>
      <c r="W19" s="37"/>
      <c r="X19" s="38">
        <f t="shared" si="9"/>
        <v>11</v>
      </c>
      <c r="Y19" s="37"/>
      <c r="AG19" s="7"/>
      <c r="AH19" s="59">
        <f t="shared" si="0"/>
        <v>6</v>
      </c>
      <c r="AI19" s="60">
        <f t="shared" si="1"/>
        <v>7</v>
      </c>
      <c r="AJ19" s="60">
        <f t="shared" si="2"/>
        <v>8</v>
      </c>
      <c r="AK19" s="61">
        <f t="shared" si="3"/>
        <v>8</v>
      </c>
      <c r="AL19" s="60">
        <f t="shared" si="4"/>
        <v>8</v>
      </c>
      <c r="AM19" s="60">
        <f t="shared" si="5"/>
        <v>9</v>
      </c>
      <c r="AN19" s="60">
        <f t="shared" si="6"/>
        <v>9</v>
      </c>
      <c r="AO19" s="62">
        <f t="shared" si="13"/>
        <v>55</v>
      </c>
      <c r="AP19" s="58">
        <f t="shared" si="7"/>
        <v>6</v>
      </c>
      <c r="AQ19" s="58">
        <f t="shared" si="8"/>
        <v>9</v>
      </c>
      <c r="AR19" s="44">
        <f t="shared" si="10"/>
        <v>40</v>
      </c>
      <c r="AS19" s="6"/>
    </row>
    <row r="20" spans="1:45" ht="13.8" x14ac:dyDescent="0.25">
      <c r="A20" s="45">
        <v>16</v>
      </c>
      <c r="B20" s="46" t="s">
        <v>30</v>
      </c>
      <c r="C20" s="24" t="s">
        <v>60</v>
      </c>
      <c r="D20" s="64">
        <v>35</v>
      </c>
      <c r="E20" s="49">
        <v>6</v>
      </c>
      <c r="F20" s="50">
        <v>7</v>
      </c>
      <c r="G20" s="47">
        <f t="shared" si="11"/>
        <v>50</v>
      </c>
      <c r="H20" s="51">
        <f t="shared" si="12"/>
        <v>35</v>
      </c>
      <c r="I20" s="52">
        <v>15</v>
      </c>
      <c r="J20" s="53">
        <v>0</v>
      </c>
      <c r="K20" s="54">
        <v>51</v>
      </c>
      <c r="L20" s="55">
        <v>2</v>
      </c>
      <c r="M20" s="56">
        <v>36</v>
      </c>
      <c r="N20" s="57">
        <v>1</v>
      </c>
      <c r="O20" s="54">
        <v>39</v>
      </c>
      <c r="P20" s="57">
        <v>1</v>
      </c>
      <c r="Q20" s="56">
        <v>40</v>
      </c>
      <c r="R20" s="57">
        <v>0</v>
      </c>
      <c r="S20" s="56">
        <v>37</v>
      </c>
      <c r="T20" s="57">
        <v>0</v>
      </c>
      <c r="U20" s="56">
        <v>34</v>
      </c>
      <c r="V20" s="55">
        <v>2</v>
      </c>
      <c r="W20" s="37"/>
      <c r="X20" s="38">
        <f t="shared" si="9"/>
        <v>6</v>
      </c>
      <c r="Y20" s="37"/>
      <c r="AG20" s="7"/>
      <c r="AH20" s="59">
        <f t="shared" si="0"/>
        <v>11</v>
      </c>
      <c r="AI20" s="60">
        <f t="shared" si="1"/>
        <v>6</v>
      </c>
      <c r="AJ20" s="60">
        <f t="shared" si="2"/>
        <v>7</v>
      </c>
      <c r="AK20" s="61">
        <f t="shared" si="3"/>
        <v>6</v>
      </c>
      <c r="AL20" s="60">
        <f t="shared" si="4"/>
        <v>9</v>
      </c>
      <c r="AM20" s="60">
        <f t="shared" si="5"/>
        <v>7</v>
      </c>
      <c r="AN20" s="60">
        <f t="shared" si="6"/>
        <v>4</v>
      </c>
      <c r="AO20" s="62">
        <f t="shared" si="13"/>
        <v>50</v>
      </c>
      <c r="AP20" s="58">
        <f t="shared" si="7"/>
        <v>4</v>
      </c>
      <c r="AQ20" s="58">
        <f t="shared" si="8"/>
        <v>11</v>
      </c>
      <c r="AR20" s="44">
        <f t="shared" si="10"/>
        <v>35</v>
      </c>
      <c r="AS20" s="6"/>
    </row>
    <row r="21" spans="1:45" ht="13.8" x14ac:dyDescent="0.25">
      <c r="A21" s="45">
        <v>17</v>
      </c>
      <c r="B21" s="46" t="s">
        <v>31</v>
      </c>
      <c r="C21" s="24" t="s">
        <v>64</v>
      </c>
      <c r="D21" s="66">
        <v>43</v>
      </c>
      <c r="E21" s="49">
        <v>5</v>
      </c>
      <c r="F21" s="50">
        <v>7</v>
      </c>
      <c r="G21" s="47">
        <f t="shared" si="11"/>
        <v>42</v>
      </c>
      <c r="H21" s="51">
        <f t="shared" si="12"/>
        <v>33</v>
      </c>
      <c r="I21" s="52">
        <v>18</v>
      </c>
      <c r="J21" s="53">
        <v>0</v>
      </c>
      <c r="K21" s="54">
        <v>36</v>
      </c>
      <c r="L21" s="55">
        <v>0</v>
      </c>
      <c r="M21" s="56">
        <v>51</v>
      </c>
      <c r="N21" s="57">
        <v>1</v>
      </c>
      <c r="O21" s="54">
        <v>22</v>
      </c>
      <c r="P21" s="57">
        <v>2</v>
      </c>
      <c r="Q21" s="56">
        <v>38</v>
      </c>
      <c r="R21" s="57">
        <v>1</v>
      </c>
      <c r="S21" s="56">
        <v>32</v>
      </c>
      <c r="T21" s="57">
        <v>0</v>
      </c>
      <c r="U21" s="56">
        <v>46</v>
      </c>
      <c r="V21" s="55">
        <v>1</v>
      </c>
      <c r="W21" s="37"/>
      <c r="X21" s="38">
        <f t="shared" si="9"/>
        <v>5</v>
      </c>
      <c r="Y21" s="37"/>
      <c r="AG21" s="7"/>
      <c r="AH21" s="59">
        <f t="shared" si="0"/>
        <v>8</v>
      </c>
      <c r="AI21" s="60">
        <f t="shared" si="1"/>
        <v>7</v>
      </c>
      <c r="AJ21" s="60">
        <f t="shared" si="2"/>
        <v>6</v>
      </c>
      <c r="AK21" s="61">
        <f t="shared" si="3"/>
        <v>1</v>
      </c>
      <c r="AL21" s="60">
        <f t="shared" si="4"/>
        <v>7</v>
      </c>
      <c r="AM21" s="60">
        <f t="shared" si="5"/>
        <v>8</v>
      </c>
      <c r="AN21" s="60">
        <f t="shared" si="6"/>
        <v>5</v>
      </c>
      <c r="AO21" s="62">
        <f t="shared" si="13"/>
        <v>42</v>
      </c>
      <c r="AP21" s="58">
        <f t="shared" si="7"/>
        <v>1</v>
      </c>
      <c r="AQ21" s="58">
        <f t="shared" si="8"/>
        <v>8</v>
      </c>
      <c r="AR21" s="44">
        <f t="shared" si="10"/>
        <v>33</v>
      </c>
      <c r="AS21" s="6"/>
    </row>
    <row r="22" spans="1:45" ht="13.8" x14ac:dyDescent="0.25">
      <c r="A22" s="45">
        <v>18</v>
      </c>
      <c r="B22" s="46" t="s">
        <v>32</v>
      </c>
      <c r="C22" s="24" t="s">
        <v>60</v>
      </c>
      <c r="D22" s="48">
        <v>17</v>
      </c>
      <c r="E22" s="49">
        <v>8</v>
      </c>
      <c r="F22" s="50">
        <v>7</v>
      </c>
      <c r="G22" s="47">
        <f t="shared" si="11"/>
        <v>54</v>
      </c>
      <c r="H22" s="51">
        <f t="shared" si="12"/>
        <v>39</v>
      </c>
      <c r="I22" s="52">
        <v>17</v>
      </c>
      <c r="J22" s="53">
        <v>2</v>
      </c>
      <c r="K22" s="54">
        <v>35</v>
      </c>
      <c r="L22" s="55">
        <v>0</v>
      </c>
      <c r="M22" s="56">
        <v>37</v>
      </c>
      <c r="N22" s="57">
        <v>2</v>
      </c>
      <c r="O22" s="54">
        <v>50</v>
      </c>
      <c r="P22" s="57">
        <v>1</v>
      </c>
      <c r="Q22" s="56">
        <v>47</v>
      </c>
      <c r="R22" s="57">
        <v>1</v>
      </c>
      <c r="S22" s="56">
        <v>41</v>
      </c>
      <c r="T22" s="57">
        <v>0</v>
      </c>
      <c r="U22" s="56">
        <v>39</v>
      </c>
      <c r="V22" s="55">
        <v>2</v>
      </c>
      <c r="W22" s="37"/>
      <c r="X22" s="38">
        <f t="shared" si="9"/>
        <v>8</v>
      </c>
      <c r="Y22" s="37"/>
      <c r="AG22" s="7"/>
      <c r="AH22" s="59">
        <f t="shared" si="0"/>
        <v>5</v>
      </c>
      <c r="AI22" s="60">
        <f t="shared" si="1"/>
        <v>9</v>
      </c>
      <c r="AJ22" s="60">
        <f t="shared" si="2"/>
        <v>7</v>
      </c>
      <c r="AK22" s="61">
        <f t="shared" si="3"/>
        <v>10</v>
      </c>
      <c r="AL22" s="60">
        <f t="shared" si="4"/>
        <v>8</v>
      </c>
      <c r="AM22" s="60">
        <f t="shared" si="5"/>
        <v>9</v>
      </c>
      <c r="AN22" s="60">
        <f t="shared" si="6"/>
        <v>6</v>
      </c>
      <c r="AO22" s="62">
        <f t="shared" si="13"/>
        <v>54</v>
      </c>
      <c r="AP22" s="58">
        <f t="shared" si="7"/>
        <v>5</v>
      </c>
      <c r="AQ22" s="58">
        <f t="shared" si="8"/>
        <v>10</v>
      </c>
      <c r="AR22" s="44">
        <f t="shared" si="10"/>
        <v>39</v>
      </c>
      <c r="AS22" s="6"/>
    </row>
    <row r="23" spans="1:45" ht="13.8" x14ac:dyDescent="0.25">
      <c r="A23" s="45">
        <v>19</v>
      </c>
      <c r="B23" s="46" t="s">
        <v>33</v>
      </c>
      <c r="C23" s="24" t="s">
        <v>60</v>
      </c>
      <c r="D23" s="64">
        <v>42</v>
      </c>
      <c r="E23" s="49">
        <v>5</v>
      </c>
      <c r="F23" s="50">
        <v>7</v>
      </c>
      <c r="G23" s="47">
        <f t="shared" si="11"/>
        <v>43</v>
      </c>
      <c r="H23" s="51">
        <f t="shared" si="12"/>
        <v>30</v>
      </c>
      <c r="I23" s="52">
        <v>20</v>
      </c>
      <c r="J23" s="53">
        <v>0</v>
      </c>
      <c r="K23" s="54">
        <v>46</v>
      </c>
      <c r="L23" s="55">
        <v>1</v>
      </c>
      <c r="M23" s="56">
        <v>40</v>
      </c>
      <c r="N23" s="57">
        <v>1</v>
      </c>
      <c r="O23" s="54">
        <v>34</v>
      </c>
      <c r="P23" s="57">
        <v>1</v>
      </c>
      <c r="Q23" s="56">
        <v>48</v>
      </c>
      <c r="R23" s="57">
        <v>2</v>
      </c>
      <c r="S23" s="56">
        <v>52</v>
      </c>
      <c r="T23" s="57">
        <v>0</v>
      </c>
      <c r="U23" s="56">
        <v>25</v>
      </c>
      <c r="V23" s="55">
        <v>0</v>
      </c>
      <c r="W23" s="37"/>
      <c r="X23" s="38">
        <f t="shared" si="9"/>
        <v>5</v>
      </c>
      <c r="Y23" s="37"/>
      <c r="AG23" s="7"/>
      <c r="AH23" s="59">
        <f t="shared" si="0"/>
        <v>6</v>
      </c>
      <c r="AI23" s="60">
        <f t="shared" si="1"/>
        <v>5</v>
      </c>
      <c r="AJ23" s="60">
        <f t="shared" si="2"/>
        <v>9</v>
      </c>
      <c r="AK23" s="61">
        <f t="shared" si="3"/>
        <v>4</v>
      </c>
      <c r="AL23" s="60">
        <f t="shared" si="4"/>
        <v>5</v>
      </c>
      <c r="AM23" s="60">
        <f t="shared" si="5"/>
        <v>7</v>
      </c>
      <c r="AN23" s="60">
        <f t="shared" si="6"/>
        <v>7</v>
      </c>
      <c r="AO23" s="62">
        <f t="shared" si="13"/>
        <v>43</v>
      </c>
      <c r="AP23" s="58">
        <f t="shared" si="7"/>
        <v>4</v>
      </c>
      <c r="AQ23" s="58">
        <f t="shared" si="8"/>
        <v>9</v>
      </c>
      <c r="AR23" s="44">
        <f t="shared" si="10"/>
        <v>30</v>
      </c>
      <c r="AS23" s="6"/>
    </row>
    <row r="24" spans="1:45" ht="13.8" x14ac:dyDescent="0.25">
      <c r="A24" s="45">
        <v>20</v>
      </c>
      <c r="B24" s="46" t="s">
        <v>34</v>
      </c>
      <c r="C24" s="24" t="s">
        <v>62</v>
      </c>
      <c r="D24" s="64">
        <v>33</v>
      </c>
      <c r="E24" s="49">
        <v>6</v>
      </c>
      <c r="F24" s="50">
        <v>7</v>
      </c>
      <c r="G24" s="47">
        <f t="shared" si="11"/>
        <v>55</v>
      </c>
      <c r="H24" s="51">
        <f t="shared" si="12"/>
        <v>38</v>
      </c>
      <c r="I24" s="52">
        <v>19</v>
      </c>
      <c r="J24" s="53">
        <v>2</v>
      </c>
      <c r="K24" s="54">
        <v>45</v>
      </c>
      <c r="L24" s="55">
        <v>1</v>
      </c>
      <c r="M24" s="56">
        <v>41</v>
      </c>
      <c r="N24" s="57">
        <v>1</v>
      </c>
      <c r="O24" s="54">
        <v>5</v>
      </c>
      <c r="P24" s="57">
        <v>0</v>
      </c>
      <c r="Q24" s="56">
        <v>11</v>
      </c>
      <c r="R24" s="57">
        <v>1</v>
      </c>
      <c r="S24" s="56">
        <v>39</v>
      </c>
      <c r="T24" s="57">
        <v>1</v>
      </c>
      <c r="U24" s="56">
        <v>43</v>
      </c>
      <c r="V24" s="55">
        <v>0</v>
      </c>
      <c r="W24" s="37"/>
      <c r="X24" s="38">
        <f t="shared" si="9"/>
        <v>6</v>
      </c>
      <c r="Y24" s="37"/>
      <c r="AG24" s="7"/>
      <c r="AH24" s="59">
        <f t="shared" si="0"/>
        <v>5</v>
      </c>
      <c r="AI24" s="60">
        <f t="shared" si="1"/>
        <v>8</v>
      </c>
      <c r="AJ24" s="60">
        <f t="shared" si="2"/>
        <v>9</v>
      </c>
      <c r="AK24" s="61">
        <f t="shared" si="3"/>
        <v>12</v>
      </c>
      <c r="AL24" s="60">
        <f t="shared" si="4"/>
        <v>7</v>
      </c>
      <c r="AM24" s="60">
        <f t="shared" si="5"/>
        <v>6</v>
      </c>
      <c r="AN24" s="60">
        <f t="shared" si="6"/>
        <v>8</v>
      </c>
      <c r="AO24" s="62">
        <f t="shared" si="13"/>
        <v>55</v>
      </c>
      <c r="AP24" s="58">
        <f t="shared" si="7"/>
        <v>5</v>
      </c>
      <c r="AQ24" s="58">
        <f t="shared" si="8"/>
        <v>12</v>
      </c>
      <c r="AR24" s="44">
        <f t="shared" si="10"/>
        <v>38</v>
      </c>
      <c r="AS24" s="6"/>
    </row>
    <row r="25" spans="1:45" ht="13.8" x14ac:dyDescent="0.25">
      <c r="A25" s="45">
        <v>21</v>
      </c>
      <c r="B25" s="46" t="s">
        <v>35</v>
      </c>
      <c r="C25" s="24" t="s">
        <v>60</v>
      </c>
      <c r="D25" s="66">
        <v>41</v>
      </c>
      <c r="E25" s="67">
        <v>5</v>
      </c>
      <c r="F25" s="50">
        <v>7</v>
      </c>
      <c r="G25" s="47">
        <f t="shared" si="11"/>
        <v>45</v>
      </c>
      <c r="H25" s="51">
        <f t="shared" si="12"/>
        <v>34</v>
      </c>
      <c r="I25" s="52">
        <v>22</v>
      </c>
      <c r="J25" s="53">
        <v>1</v>
      </c>
      <c r="K25" s="54">
        <v>42</v>
      </c>
      <c r="L25" s="55">
        <v>1</v>
      </c>
      <c r="M25" s="56">
        <v>48</v>
      </c>
      <c r="N25" s="57">
        <v>1</v>
      </c>
      <c r="O25" s="54">
        <v>46</v>
      </c>
      <c r="P25" s="57">
        <v>2</v>
      </c>
      <c r="Q25" s="56">
        <v>50</v>
      </c>
      <c r="R25" s="57">
        <v>0</v>
      </c>
      <c r="S25" s="56">
        <v>2</v>
      </c>
      <c r="T25" s="57">
        <v>0</v>
      </c>
      <c r="U25" s="56">
        <v>14</v>
      </c>
      <c r="V25" s="55">
        <v>0</v>
      </c>
      <c r="W25" s="37"/>
      <c r="X25" s="38">
        <f t="shared" si="9"/>
        <v>5</v>
      </c>
      <c r="Y25" s="37"/>
      <c r="AG25" s="7"/>
      <c r="AH25" s="59">
        <f t="shared" si="0"/>
        <v>1</v>
      </c>
      <c r="AI25" s="60">
        <f t="shared" si="1"/>
        <v>8</v>
      </c>
      <c r="AJ25" s="60">
        <f t="shared" si="2"/>
        <v>5</v>
      </c>
      <c r="AK25" s="61">
        <f t="shared" si="3"/>
        <v>5</v>
      </c>
      <c r="AL25" s="60">
        <f t="shared" si="4"/>
        <v>10</v>
      </c>
      <c r="AM25" s="60">
        <f t="shared" si="5"/>
        <v>9</v>
      </c>
      <c r="AN25" s="60">
        <f t="shared" si="6"/>
        <v>7</v>
      </c>
      <c r="AO25" s="62">
        <f t="shared" si="13"/>
        <v>45</v>
      </c>
      <c r="AP25" s="58">
        <f t="shared" si="7"/>
        <v>1</v>
      </c>
      <c r="AQ25" s="58">
        <f t="shared" si="8"/>
        <v>10</v>
      </c>
      <c r="AR25" s="44">
        <f t="shared" si="10"/>
        <v>34</v>
      </c>
      <c r="AS25" s="6"/>
    </row>
    <row r="26" spans="1:45" ht="13.8" x14ac:dyDescent="0.25">
      <c r="A26" s="45">
        <v>22</v>
      </c>
      <c r="B26" s="46" t="s">
        <v>36</v>
      </c>
      <c r="C26" s="24" t="s">
        <v>62</v>
      </c>
      <c r="D26" s="48">
        <v>52</v>
      </c>
      <c r="E26" s="49">
        <v>1</v>
      </c>
      <c r="F26" s="50">
        <v>7</v>
      </c>
      <c r="G26" s="47">
        <f t="shared" si="11"/>
        <v>38</v>
      </c>
      <c r="H26" s="51">
        <f t="shared" si="12"/>
        <v>26</v>
      </c>
      <c r="I26" s="52">
        <v>21</v>
      </c>
      <c r="J26" s="53">
        <v>1</v>
      </c>
      <c r="K26" s="54">
        <v>41</v>
      </c>
      <c r="L26" s="55">
        <v>0</v>
      </c>
      <c r="M26" s="56">
        <v>39</v>
      </c>
      <c r="N26" s="57">
        <v>0</v>
      </c>
      <c r="O26" s="54">
        <v>17</v>
      </c>
      <c r="P26" s="57">
        <v>0</v>
      </c>
      <c r="Q26" s="56">
        <v>49</v>
      </c>
      <c r="R26" s="57">
        <v>0</v>
      </c>
      <c r="S26" s="56">
        <v>23</v>
      </c>
      <c r="T26" s="57">
        <v>0</v>
      </c>
      <c r="U26" s="56">
        <v>29</v>
      </c>
      <c r="V26" s="55">
        <v>0</v>
      </c>
      <c r="W26" s="37"/>
      <c r="X26" s="38">
        <f t="shared" si="9"/>
        <v>1</v>
      </c>
      <c r="Y26" s="37"/>
      <c r="AG26" s="7"/>
      <c r="AH26" s="59">
        <f t="shared" si="0"/>
        <v>5</v>
      </c>
      <c r="AI26" s="60">
        <f t="shared" si="1"/>
        <v>9</v>
      </c>
      <c r="AJ26" s="60">
        <f t="shared" si="2"/>
        <v>6</v>
      </c>
      <c r="AK26" s="61">
        <f t="shared" si="3"/>
        <v>5</v>
      </c>
      <c r="AL26" s="60">
        <f t="shared" si="4"/>
        <v>6</v>
      </c>
      <c r="AM26" s="60">
        <f t="shared" si="5"/>
        <v>3</v>
      </c>
      <c r="AN26" s="60">
        <f t="shared" si="6"/>
        <v>4</v>
      </c>
      <c r="AO26" s="62">
        <f t="shared" si="13"/>
        <v>38</v>
      </c>
      <c r="AP26" s="58">
        <f t="shared" si="7"/>
        <v>3</v>
      </c>
      <c r="AQ26" s="58">
        <f t="shared" si="8"/>
        <v>9</v>
      </c>
      <c r="AR26" s="44">
        <f t="shared" si="10"/>
        <v>26</v>
      </c>
      <c r="AS26" s="6"/>
    </row>
    <row r="27" spans="1:45" ht="13.8" x14ac:dyDescent="0.25">
      <c r="A27" s="45">
        <v>23</v>
      </c>
      <c r="B27" s="46" t="s">
        <v>37</v>
      </c>
      <c r="C27" s="24" t="s">
        <v>60</v>
      </c>
      <c r="D27" s="64">
        <v>51</v>
      </c>
      <c r="E27" s="49">
        <v>3</v>
      </c>
      <c r="F27" s="50">
        <v>7</v>
      </c>
      <c r="G27" s="47">
        <f t="shared" si="11"/>
        <v>39</v>
      </c>
      <c r="H27" s="51">
        <f t="shared" si="12"/>
        <v>30</v>
      </c>
      <c r="I27" s="52">
        <v>24</v>
      </c>
      <c r="J27" s="53">
        <v>1</v>
      </c>
      <c r="K27" s="54">
        <v>44</v>
      </c>
      <c r="L27" s="55">
        <v>0</v>
      </c>
      <c r="M27" s="56">
        <v>46</v>
      </c>
      <c r="N27" s="57">
        <v>0</v>
      </c>
      <c r="O27" s="54">
        <v>10</v>
      </c>
      <c r="P27" s="57">
        <v>0</v>
      </c>
      <c r="Q27" s="56">
        <v>7</v>
      </c>
      <c r="R27" s="57">
        <v>0</v>
      </c>
      <c r="S27" s="56">
        <v>22</v>
      </c>
      <c r="T27" s="57">
        <v>2</v>
      </c>
      <c r="U27" s="56">
        <v>51</v>
      </c>
      <c r="V27" s="55">
        <v>0</v>
      </c>
      <c r="W27" s="37"/>
      <c r="X27" s="38">
        <f t="shared" si="9"/>
        <v>3</v>
      </c>
      <c r="Y27" s="37"/>
      <c r="AG27" s="7"/>
      <c r="AH27" s="59">
        <f t="shared" si="0"/>
        <v>6</v>
      </c>
      <c r="AI27" s="60">
        <f t="shared" si="1"/>
        <v>7</v>
      </c>
      <c r="AJ27" s="60">
        <f t="shared" si="2"/>
        <v>5</v>
      </c>
      <c r="AK27" s="61">
        <f t="shared" si="3"/>
        <v>8</v>
      </c>
      <c r="AL27" s="60">
        <f t="shared" si="4"/>
        <v>6</v>
      </c>
      <c r="AM27" s="60">
        <f t="shared" si="5"/>
        <v>1</v>
      </c>
      <c r="AN27" s="60">
        <f t="shared" si="6"/>
        <v>6</v>
      </c>
      <c r="AO27" s="62">
        <f t="shared" si="13"/>
        <v>39</v>
      </c>
      <c r="AP27" s="58">
        <f t="shared" si="7"/>
        <v>1</v>
      </c>
      <c r="AQ27" s="58">
        <f t="shared" si="8"/>
        <v>8</v>
      </c>
      <c r="AR27" s="44">
        <f t="shared" si="10"/>
        <v>30</v>
      </c>
      <c r="AS27" s="6"/>
    </row>
    <row r="28" spans="1:45" ht="13.8" x14ac:dyDescent="0.25">
      <c r="A28" s="45">
        <v>24</v>
      </c>
      <c r="B28" s="46" t="s">
        <v>38</v>
      </c>
      <c r="C28" s="24" t="s">
        <v>60</v>
      </c>
      <c r="D28" s="66">
        <v>38</v>
      </c>
      <c r="E28" s="67">
        <v>6</v>
      </c>
      <c r="F28" s="50">
        <v>7</v>
      </c>
      <c r="G28" s="47">
        <f t="shared" si="11"/>
        <v>43</v>
      </c>
      <c r="H28" s="51">
        <f t="shared" si="12"/>
        <v>32</v>
      </c>
      <c r="I28" s="52">
        <v>23</v>
      </c>
      <c r="J28" s="53">
        <v>1</v>
      </c>
      <c r="K28" s="54">
        <v>43</v>
      </c>
      <c r="L28" s="55">
        <v>2</v>
      </c>
      <c r="M28" s="56">
        <v>45</v>
      </c>
      <c r="N28" s="57">
        <v>0</v>
      </c>
      <c r="O28" s="54">
        <v>52</v>
      </c>
      <c r="P28" s="57">
        <v>0</v>
      </c>
      <c r="Q28" s="56">
        <v>37</v>
      </c>
      <c r="R28" s="57">
        <v>1</v>
      </c>
      <c r="S28" s="56">
        <v>49</v>
      </c>
      <c r="T28" s="57">
        <v>0</v>
      </c>
      <c r="U28" s="56">
        <v>4</v>
      </c>
      <c r="V28" s="55">
        <v>2</v>
      </c>
      <c r="W28" s="37"/>
      <c r="X28" s="38">
        <f t="shared" si="9"/>
        <v>6</v>
      </c>
      <c r="Y28" s="37"/>
      <c r="AG28" s="7"/>
      <c r="AH28" s="59">
        <f t="shared" si="0"/>
        <v>3</v>
      </c>
      <c r="AI28" s="60">
        <f t="shared" si="1"/>
        <v>8</v>
      </c>
      <c r="AJ28" s="60">
        <f t="shared" si="2"/>
        <v>8</v>
      </c>
      <c r="AK28" s="61">
        <f t="shared" si="3"/>
        <v>7</v>
      </c>
      <c r="AL28" s="60">
        <f t="shared" si="4"/>
        <v>7</v>
      </c>
      <c r="AM28" s="60">
        <f t="shared" si="5"/>
        <v>6</v>
      </c>
      <c r="AN28" s="60">
        <f t="shared" si="6"/>
        <v>4</v>
      </c>
      <c r="AO28" s="62">
        <f t="shared" si="13"/>
        <v>43</v>
      </c>
      <c r="AP28" s="58">
        <f t="shared" si="7"/>
        <v>3</v>
      </c>
      <c r="AQ28" s="58">
        <f t="shared" si="8"/>
        <v>8</v>
      </c>
      <c r="AR28" s="44">
        <f t="shared" si="10"/>
        <v>32</v>
      </c>
      <c r="AS28" s="6"/>
    </row>
    <row r="29" spans="1:45" ht="13.8" x14ac:dyDescent="0.25">
      <c r="A29" s="45">
        <v>25</v>
      </c>
      <c r="B29" s="46" t="s">
        <v>63</v>
      </c>
      <c r="C29" s="24" t="s">
        <v>60</v>
      </c>
      <c r="D29" s="66">
        <v>32</v>
      </c>
      <c r="E29" s="67">
        <v>7</v>
      </c>
      <c r="F29" s="50">
        <v>7</v>
      </c>
      <c r="G29" s="47">
        <f t="shared" si="11"/>
        <v>43</v>
      </c>
      <c r="H29" s="51">
        <f t="shared" si="12"/>
        <v>30</v>
      </c>
      <c r="I29" s="52">
        <v>26</v>
      </c>
      <c r="J29" s="53">
        <v>0</v>
      </c>
      <c r="K29" s="54">
        <v>48</v>
      </c>
      <c r="L29" s="55">
        <v>0</v>
      </c>
      <c r="M29" s="56">
        <v>4</v>
      </c>
      <c r="N29" s="57">
        <v>2</v>
      </c>
      <c r="O29" s="54">
        <v>38</v>
      </c>
      <c r="P29" s="57">
        <v>1</v>
      </c>
      <c r="Q29" s="56">
        <v>46</v>
      </c>
      <c r="R29" s="57">
        <v>2</v>
      </c>
      <c r="S29" s="56">
        <v>10</v>
      </c>
      <c r="T29" s="57">
        <v>0</v>
      </c>
      <c r="U29" s="56">
        <v>19</v>
      </c>
      <c r="V29" s="55">
        <v>2</v>
      </c>
      <c r="W29" s="37"/>
      <c r="X29" s="38">
        <f t="shared" si="9"/>
        <v>7</v>
      </c>
      <c r="Y29" s="37"/>
      <c r="AG29" s="7"/>
      <c r="AH29" s="59">
        <f t="shared" si="0"/>
        <v>9</v>
      </c>
      <c r="AI29" s="60">
        <f t="shared" si="1"/>
        <v>5</v>
      </c>
      <c r="AJ29" s="60">
        <f t="shared" si="2"/>
        <v>4</v>
      </c>
      <c r="AK29" s="61">
        <f t="shared" si="3"/>
        <v>7</v>
      </c>
      <c r="AL29" s="60">
        <f t="shared" si="4"/>
        <v>5</v>
      </c>
      <c r="AM29" s="60">
        <f t="shared" si="5"/>
        <v>8</v>
      </c>
      <c r="AN29" s="60">
        <f t="shared" si="6"/>
        <v>5</v>
      </c>
      <c r="AO29" s="62">
        <f t="shared" si="13"/>
        <v>43</v>
      </c>
      <c r="AP29" s="58">
        <f t="shared" si="7"/>
        <v>4</v>
      </c>
      <c r="AQ29" s="58">
        <f t="shared" si="8"/>
        <v>9</v>
      </c>
      <c r="AR29" s="44">
        <f t="shared" si="10"/>
        <v>30</v>
      </c>
      <c r="AS29" s="6"/>
    </row>
    <row r="30" spans="1:45" ht="13.8" x14ac:dyDescent="0.25">
      <c r="A30" s="45">
        <v>26</v>
      </c>
      <c r="B30" s="46" t="s">
        <v>39</v>
      </c>
      <c r="C30" s="24" t="s">
        <v>62</v>
      </c>
      <c r="D30" s="66">
        <v>8</v>
      </c>
      <c r="E30" s="49">
        <v>9</v>
      </c>
      <c r="F30" s="50">
        <v>7</v>
      </c>
      <c r="G30" s="47">
        <f t="shared" si="11"/>
        <v>58</v>
      </c>
      <c r="H30" s="51">
        <f t="shared" si="12"/>
        <v>41</v>
      </c>
      <c r="I30" s="52">
        <v>25</v>
      </c>
      <c r="J30" s="53">
        <v>2</v>
      </c>
      <c r="K30" s="54">
        <v>47</v>
      </c>
      <c r="L30" s="55">
        <v>1</v>
      </c>
      <c r="M30" s="56">
        <v>1</v>
      </c>
      <c r="N30" s="57">
        <v>2</v>
      </c>
      <c r="O30" s="54">
        <v>3</v>
      </c>
      <c r="P30" s="57">
        <v>1</v>
      </c>
      <c r="Q30" s="56">
        <v>27</v>
      </c>
      <c r="R30" s="57">
        <v>1</v>
      </c>
      <c r="S30" s="56">
        <v>31</v>
      </c>
      <c r="T30" s="57">
        <v>2</v>
      </c>
      <c r="U30" s="56">
        <v>13</v>
      </c>
      <c r="V30" s="55">
        <v>0</v>
      </c>
      <c r="W30" s="37"/>
      <c r="X30" s="38">
        <f t="shared" si="9"/>
        <v>9</v>
      </c>
      <c r="Y30" s="37"/>
      <c r="AG30" s="7"/>
      <c r="AH30" s="59">
        <f t="shared" si="0"/>
        <v>7</v>
      </c>
      <c r="AI30" s="60">
        <f t="shared" si="1"/>
        <v>8</v>
      </c>
      <c r="AJ30" s="60">
        <f t="shared" si="2"/>
        <v>6</v>
      </c>
      <c r="AK30" s="61">
        <f t="shared" si="3"/>
        <v>9</v>
      </c>
      <c r="AL30" s="60">
        <f t="shared" si="4"/>
        <v>9</v>
      </c>
      <c r="AM30" s="60">
        <f t="shared" si="5"/>
        <v>8</v>
      </c>
      <c r="AN30" s="60">
        <f t="shared" si="6"/>
        <v>11</v>
      </c>
      <c r="AO30" s="62">
        <f t="shared" si="13"/>
        <v>58</v>
      </c>
      <c r="AP30" s="58">
        <f t="shared" si="7"/>
        <v>6</v>
      </c>
      <c r="AQ30" s="58">
        <f t="shared" si="8"/>
        <v>11</v>
      </c>
      <c r="AR30" s="44">
        <f t="shared" si="10"/>
        <v>41</v>
      </c>
      <c r="AS30" s="6"/>
    </row>
    <row r="31" spans="1:45" ht="13.8" x14ac:dyDescent="0.25">
      <c r="A31" s="45">
        <v>27</v>
      </c>
      <c r="B31" s="46" t="s">
        <v>40</v>
      </c>
      <c r="C31" s="24" t="s">
        <v>62</v>
      </c>
      <c r="D31" s="48">
        <v>7</v>
      </c>
      <c r="E31" s="49">
        <v>9</v>
      </c>
      <c r="F31" s="50">
        <v>7</v>
      </c>
      <c r="G31" s="47">
        <f t="shared" si="11"/>
        <v>58</v>
      </c>
      <c r="H31" s="51">
        <f t="shared" si="12"/>
        <v>45</v>
      </c>
      <c r="I31" s="52">
        <v>28</v>
      </c>
      <c r="J31" s="53">
        <v>2</v>
      </c>
      <c r="K31" s="54">
        <v>6</v>
      </c>
      <c r="L31" s="55">
        <v>1</v>
      </c>
      <c r="M31" s="56">
        <v>8</v>
      </c>
      <c r="N31" s="57">
        <v>1</v>
      </c>
      <c r="O31" s="54">
        <v>2</v>
      </c>
      <c r="P31" s="57">
        <v>2</v>
      </c>
      <c r="Q31" s="56">
        <v>26</v>
      </c>
      <c r="R31" s="57">
        <v>1</v>
      </c>
      <c r="S31" s="56">
        <v>50</v>
      </c>
      <c r="T31" s="57">
        <v>1</v>
      </c>
      <c r="U31" s="56">
        <v>41</v>
      </c>
      <c r="V31" s="55">
        <v>1</v>
      </c>
      <c r="W31" s="37"/>
      <c r="X31" s="38">
        <f t="shared" si="9"/>
        <v>9</v>
      </c>
      <c r="Y31" s="37"/>
      <c r="AG31" s="7"/>
      <c r="AH31" s="59">
        <f t="shared" si="0"/>
        <v>3</v>
      </c>
      <c r="AI31" s="60">
        <f t="shared" si="1"/>
        <v>9</v>
      </c>
      <c r="AJ31" s="60">
        <f t="shared" si="2"/>
        <v>9</v>
      </c>
      <c r="AK31" s="61">
        <f t="shared" si="3"/>
        <v>9</v>
      </c>
      <c r="AL31" s="60">
        <f t="shared" si="4"/>
        <v>9</v>
      </c>
      <c r="AM31" s="60">
        <f t="shared" si="5"/>
        <v>10</v>
      </c>
      <c r="AN31" s="60">
        <f t="shared" si="6"/>
        <v>9</v>
      </c>
      <c r="AO31" s="62">
        <f t="shared" si="13"/>
        <v>58</v>
      </c>
      <c r="AP31" s="58">
        <f t="shared" si="7"/>
        <v>3</v>
      </c>
      <c r="AQ31" s="58">
        <f t="shared" si="8"/>
        <v>10</v>
      </c>
      <c r="AR31" s="44">
        <f t="shared" si="10"/>
        <v>45</v>
      </c>
      <c r="AS31" s="6"/>
    </row>
    <row r="32" spans="1:45" ht="13.8" x14ac:dyDescent="0.25">
      <c r="A32" s="45">
        <v>28</v>
      </c>
      <c r="B32" s="46" t="s">
        <v>41</v>
      </c>
      <c r="C32" s="24" t="s">
        <v>62</v>
      </c>
      <c r="D32" s="66">
        <v>50</v>
      </c>
      <c r="E32" s="49">
        <v>3</v>
      </c>
      <c r="F32" s="50">
        <v>7</v>
      </c>
      <c r="G32" s="47">
        <f t="shared" si="11"/>
        <v>54</v>
      </c>
      <c r="H32" s="51">
        <f t="shared" si="12"/>
        <v>37</v>
      </c>
      <c r="I32" s="52">
        <v>27</v>
      </c>
      <c r="J32" s="53">
        <v>0</v>
      </c>
      <c r="K32" s="54">
        <v>5</v>
      </c>
      <c r="L32" s="55">
        <v>0</v>
      </c>
      <c r="M32" s="56">
        <v>7</v>
      </c>
      <c r="N32" s="57">
        <v>2</v>
      </c>
      <c r="O32" s="54">
        <v>37</v>
      </c>
      <c r="P32" s="57">
        <v>1</v>
      </c>
      <c r="Q32" s="56">
        <v>36</v>
      </c>
      <c r="R32" s="57">
        <v>0</v>
      </c>
      <c r="S32" s="56">
        <v>43</v>
      </c>
      <c r="T32" s="57">
        <v>0</v>
      </c>
      <c r="U32" s="56">
        <v>48</v>
      </c>
      <c r="V32" s="55">
        <v>0</v>
      </c>
      <c r="W32" s="37"/>
      <c r="X32" s="38">
        <f t="shared" si="9"/>
        <v>3</v>
      </c>
      <c r="Y32" s="37"/>
      <c r="AG32" s="7"/>
      <c r="AH32" s="59">
        <f t="shared" si="0"/>
        <v>9</v>
      </c>
      <c r="AI32" s="60">
        <f t="shared" si="1"/>
        <v>12</v>
      </c>
      <c r="AJ32" s="60">
        <f t="shared" si="2"/>
        <v>6</v>
      </c>
      <c r="AK32" s="61">
        <f t="shared" si="3"/>
        <v>7</v>
      </c>
      <c r="AL32" s="60">
        <f t="shared" si="4"/>
        <v>7</v>
      </c>
      <c r="AM32" s="60">
        <f t="shared" si="5"/>
        <v>8</v>
      </c>
      <c r="AN32" s="60">
        <f t="shared" si="6"/>
        <v>5</v>
      </c>
      <c r="AO32" s="62">
        <f t="shared" si="13"/>
        <v>54</v>
      </c>
      <c r="AP32" s="58">
        <f t="shared" si="7"/>
        <v>5</v>
      </c>
      <c r="AQ32" s="58">
        <f t="shared" si="8"/>
        <v>12</v>
      </c>
      <c r="AR32" s="44">
        <f t="shared" si="10"/>
        <v>37</v>
      </c>
      <c r="AS32" s="6"/>
    </row>
    <row r="33" spans="1:45" ht="13.8" x14ac:dyDescent="0.25">
      <c r="A33" s="45">
        <v>29</v>
      </c>
      <c r="B33" s="46" t="s">
        <v>42</v>
      </c>
      <c r="C33" s="24" t="s">
        <v>62</v>
      </c>
      <c r="D33" s="48">
        <v>49</v>
      </c>
      <c r="E33" s="49">
        <v>4</v>
      </c>
      <c r="F33" s="50">
        <v>7</v>
      </c>
      <c r="G33" s="47">
        <f t="shared" si="11"/>
        <v>38</v>
      </c>
      <c r="H33" s="51">
        <f t="shared" si="12"/>
        <v>28</v>
      </c>
      <c r="I33" s="52">
        <v>30</v>
      </c>
      <c r="J33" s="53">
        <v>0</v>
      </c>
      <c r="K33" s="54">
        <v>4</v>
      </c>
      <c r="L33" s="55">
        <v>2</v>
      </c>
      <c r="M33" s="56">
        <v>42</v>
      </c>
      <c r="N33" s="57">
        <v>0</v>
      </c>
      <c r="O33" s="54">
        <v>40</v>
      </c>
      <c r="P33" s="57">
        <v>0</v>
      </c>
      <c r="Q33" s="56">
        <v>51</v>
      </c>
      <c r="R33" s="57">
        <v>0</v>
      </c>
      <c r="S33" s="56">
        <v>7</v>
      </c>
      <c r="T33" s="57">
        <v>0</v>
      </c>
      <c r="U33" s="56">
        <v>22</v>
      </c>
      <c r="V33" s="55">
        <v>2</v>
      </c>
      <c r="W33" s="37"/>
      <c r="X33" s="38">
        <f t="shared" si="9"/>
        <v>4</v>
      </c>
      <c r="Y33" s="37"/>
      <c r="AG33" s="7"/>
      <c r="AH33" s="59">
        <f t="shared" si="0"/>
        <v>4</v>
      </c>
      <c r="AI33" s="60">
        <f t="shared" si="1"/>
        <v>4</v>
      </c>
      <c r="AJ33" s="60">
        <f t="shared" si="2"/>
        <v>8</v>
      </c>
      <c r="AK33" s="61">
        <f t="shared" si="3"/>
        <v>9</v>
      </c>
      <c r="AL33" s="60">
        <f t="shared" si="4"/>
        <v>6</v>
      </c>
      <c r="AM33" s="60">
        <f t="shared" si="5"/>
        <v>6</v>
      </c>
      <c r="AN33" s="60">
        <f t="shared" si="6"/>
        <v>1</v>
      </c>
      <c r="AO33" s="62">
        <f t="shared" si="13"/>
        <v>38</v>
      </c>
      <c r="AP33" s="58">
        <f t="shared" si="7"/>
        <v>1</v>
      </c>
      <c r="AQ33" s="58">
        <f t="shared" si="8"/>
        <v>9</v>
      </c>
      <c r="AR33" s="44">
        <f t="shared" si="10"/>
        <v>28</v>
      </c>
      <c r="AS33" s="6"/>
    </row>
    <row r="34" spans="1:45" ht="13.8" x14ac:dyDescent="0.25">
      <c r="A34" s="45">
        <v>30</v>
      </c>
      <c r="B34" s="46" t="s">
        <v>43</v>
      </c>
      <c r="C34" s="24" t="s">
        <v>60</v>
      </c>
      <c r="D34" s="64">
        <v>47</v>
      </c>
      <c r="E34" s="49">
        <v>4</v>
      </c>
      <c r="F34" s="50">
        <v>7</v>
      </c>
      <c r="G34" s="47">
        <f t="shared" si="11"/>
        <v>51</v>
      </c>
      <c r="H34" s="51">
        <f t="shared" si="12"/>
        <v>37</v>
      </c>
      <c r="I34" s="52">
        <v>29</v>
      </c>
      <c r="J34" s="53">
        <v>2</v>
      </c>
      <c r="K34" s="54">
        <v>3</v>
      </c>
      <c r="L34" s="55">
        <v>0</v>
      </c>
      <c r="M34" s="56">
        <v>50</v>
      </c>
      <c r="N34" s="57">
        <v>0</v>
      </c>
      <c r="O34" s="54">
        <v>43</v>
      </c>
      <c r="P34" s="57">
        <v>2</v>
      </c>
      <c r="Q34" s="56">
        <v>12</v>
      </c>
      <c r="R34" s="57">
        <v>0</v>
      </c>
      <c r="S34" s="56">
        <v>38</v>
      </c>
      <c r="T34" s="57">
        <v>0</v>
      </c>
      <c r="U34" s="56">
        <v>7</v>
      </c>
      <c r="V34" s="55">
        <v>0</v>
      </c>
      <c r="W34" s="37"/>
      <c r="X34" s="38">
        <f t="shared" si="9"/>
        <v>4</v>
      </c>
      <c r="Y34" s="37"/>
      <c r="AG34" s="7"/>
      <c r="AH34" s="59">
        <f t="shared" si="0"/>
        <v>4</v>
      </c>
      <c r="AI34" s="60">
        <f t="shared" si="1"/>
        <v>9</v>
      </c>
      <c r="AJ34" s="60">
        <f t="shared" si="2"/>
        <v>10</v>
      </c>
      <c r="AK34" s="61">
        <f t="shared" si="3"/>
        <v>8</v>
      </c>
      <c r="AL34" s="60">
        <f t="shared" si="4"/>
        <v>7</v>
      </c>
      <c r="AM34" s="60">
        <f t="shared" si="5"/>
        <v>7</v>
      </c>
      <c r="AN34" s="60">
        <f t="shared" si="6"/>
        <v>6</v>
      </c>
      <c r="AO34" s="62">
        <f t="shared" si="13"/>
        <v>51</v>
      </c>
      <c r="AP34" s="58">
        <f t="shared" si="7"/>
        <v>4</v>
      </c>
      <c r="AQ34" s="58">
        <f t="shared" si="8"/>
        <v>10</v>
      </c>
      <c r="AR34" s="44">
        <f t="shared" si="10"/>
        <v>37</v>
      </c>
      <c r="AS34" s="6"/>
    </row>
    <row r="35" spans="1:45" ht="13.8" x14ac:dyDescent="0.25">
      <c r="A35" s="45">
        <v>31</v>
      </c>
      <c r="B35" s="46" t="s">
        <v>44</v>
      </c>
      <c r="C35" s="24" t="s">
        <v>60</v>
      </c>
      <c r="D35" s="66">
        <v>15</v>
      </c>
      <c r="E35" s="49">
        <v>8</v>
      </c>
      <c r="F35" s="50">
        <v>7</v>
      </c>
      <c r="G35" s="47">
        <f t="shared" si="11"/>
        <v>59</v>
      </c>
      <c r="H35" s="51">
        <f t="shared" si="12"/>
        <v>41</v>
      </c>
      <c r="I35" s="52">
        <v>32</v>
      </c>
      <c r="J35" s="53">
        <v>2</v>
      </c>
      <c r="K35" s="54">
        <v>8</v>
      </c>
      <c r="L35" s="55">
        <v>1</v>
      </c>
      <c r="M35" s="56">
        <v>12</v>
      </c>
      <c r="N35" s="57">
        <v>1</v>
      </c>
      <c r="O35" s="54">
        <v>15</v>
      </c>
      <c r="P35" s="57">
        <v>1</v>
      </c>
      <c r="Q35" s="56">
        <v>52</v>
      </c>
      <c r="R35" s="57">
        <v>2</v>
      </c>
      <c r="S35" s="56">
        <v>26</v>
      </c>
      <c r="T35" s="57">
        <v>0</v>
      </c>
      <c r="U35" s="56">
        <v>33</v>
      </c>
      <c r="V35" s="55">
        <v>1</v>
      </c>
      <c r="W35" s="37"/>
      <c r="X35" s="38">
        <f t="shared" si="9"/>
        <v>8</v>
      </c>
      <c r="Y35" s="37"/>
      <c r="AG35" s="7"/>
      <c r="AH35" s="59">
        <f t="shared" si="0"/>
        <v>8</v>
      </c>
      <c r="AI35" s="60">
        <f t="shared" si="1"/>
        <v>9</v>
      </c>
      <c r="AJ35" s="60">
        <f t="shared" si="2"/>
        <v>7</v>
      </c>
      <c r="AK35" s="61">
        <f t="shared" si="3"/>
        <v>11</v>
      </c>
      <c r="AL35" s="60">
        <f t="shared" si="4"/>
        <v>7</v>
      </c>
      <c r="AM35" s="60">
        <f t="shared" si="5"/>
        <v>9</v>
      </c>
      <c r="AN35" s="60">
        <f t="shared" si="6"/>
        <v>8</v>
      </c>
      <c r="AO35" s="62">
        <f t="shared" si="13"/>
        <v>59</v>
      </c>
      <c r="AP35" s="58">
        <f t="shared" si="7"/>
        <v>7</v>
      </c>
      <c r="AQ35" s="58">
        <f t="shared" si="8"/>
        <v>11</v>
      </c>
      <c r="AR35" s="44">
        <f t="shared" si="10"/>
        <v>41</v>
      </c>
      <c r="AS35" s="6"/>
    </row>
    <row r="36" spans="1:45" ht="13.8" x14ac:dyDescent="0.25">
      <c r="A36" s="45">
        <v>32</v>
      </c>
      <c r="B36" s="46" t="s">
        <v>45</v>
      </c>
      <c r="C36" s="24" t="s">
        <v>60</v>
      </c>
      <c r="D36" s="48">
        <v>21</v>
      </c>
      <c r="E36" s="49">
        <v>8</v>
      </c>
      <c r="F36" s="50">
        <v>7</v>
      </c>
      <c r="G36" s="47">
        <f t="shared" si="11"/>
        <v>46</v>
      </c>
      <c r="H36" s="51">
        <f t="shared" si="12"/>
        <v>33</v>
      </c>
      <c r="I36" s="52">
        <v>31</v>
      </c>
      <c r="J36" s="53">
        <v>0</v>
      </c>
      <c r="K36" s="54">
        <v>7</v>
      </c>
      <c r="L36" s="55">
        <v>2</v>
      </c>
      <c r="M36" s="56">
        <v>52</v>
      </c>
      <c r="N36" s="57">
        <v>1</v>
      </c>
      <c r="O36" s="54">
        <v>47</v>
      </c>
      <c r="P36" s="57">
        <v>0</v>
      </c>
      <c r="Q36" s="56">
        <v>1</v>
      </c>
      <c r="R36" s="57">
        <v>1</v>
      </c>
      <c r="S36" s="56">
        <v>17</v>
      </c>
      <c r="T36" s="57">
        <v>2</v>
      </c>
      <c r="U36" s="56">
        <v>49</v>
      </c>
      <c r="V36" s="55">
        <v>2</v>
      </c>
      <c r="W36" s="37"/>
      <c r="X36" s="38">
        <f t="shared" si="9"/>
        <v>8</v>
      </c>
      <c r="Y36" s="37"/>
      <c r="AG36" s="7"/>
      <c r="AH36" s="59">
        <f t="shared" si="0"/>
        <v>8</v>
      </c>
      <c r="AI36" s="60">
        <f t="shared" si="1"/>
        <v>6</v>
      </c>
      <c r="AJ36" s="60">
        <f t="shared" si="2"/>
        <v>7</v>
      </c>
      <c r="AK36" s="61">
        <f t="shared" si="3"/>
        <v>8</v>
      </c>
      <c r="AL36" s="60">
        <f t="shared" si="4"/>
        <v>6</v>
      </c>
      <c r="AM36" s="60">
        <f t="shared" si="5"/>
        <v>5</v>
      </c>
      <c r="AN36" s="60">
        <f t="shared" si="6"/>
        <v>6</v>
      </c>
      <c r="AO36" s="62">
        <f t="shared" si="13"/>
        <v>46</v>
      </c>
      <c r="AP36" s="58">
        <f t="shared" si="7"/>
        <v>5</v>
      </c>
      <c r="AQ36" s="58">
        <f t="shared" si="8"/>
        <v>8</v>
      </c>
      <c r="AR36" s="44">
        <f t="shared" si="10"/>
        <v>33</v>
      </c>
      <c r="AS36" s="6"/>
    </row>
    <row r="37" spans="1:45" ht="13.8" x14ac:dyDescent="0.25">
      <c r="A37" s="45">
        <v>33</v>
      </c>
      <c r="B37" s="46" t="s">
        <v>46</v>
      </c>
      <c r="C37" s="24" t="s">
        <v>60</v>
      </c>
      <c r="D37" s="64">
        <v>20</v>
      </c>
      <c r="E37" s="49">
        <v>8</v>
      </c>
      <c r="F37" s="50">
        <v>7</v>
      </c>
      <c r="G37" s="47">
        <f t="shared" si="11"/>
        <v>49</v>
      </c>
      <c r="H37" s="51">
        <f t="shared" si="12"/>
        <v>36</v>
      </c>
      <c r="I37" s="52">
        <v>34</v>
      </c>
      <c r="J37" s="53">
        <v>0</v>
      </c>
      <c r="K37" s="54">
        <v>10</v>
      </c>
      <c r="L37" s="55">
        <v>2</v>
      </c>
      <c r="M37" s="56">
        <v>14</v>
      </c>
      <c r="N37" s="57">
        <v>1</v>
      </c>
      <c r="O37" s="54">
        <v>48</v>
      </c>
      <c r="P37" s="57">
        <v>2</v>
      </c>
      <c r="Q37" s="56">
        <v>3</v>
      </c>
      <c r="R37" s="57">
        <v>1</v>
      </c>
      <c r="S37" s="56">
        <v>47</v>
      </c>
      <c r="T37" s="57">
        <v>1</v>
      </c>
      <c r="U37" s="56">
        <v>31</v>
      </c>
      <c r="V37" s="55">
        <v>1</v>
      </c>
      <c r="W37" s="37"/>
      <c r="X37" s="38">
        <f t="shared" si="9"/>
        <v>8</v>
      </c>
      <c r="Y37" s="37"/>
      <c r="AG37" s="7"/>
      <c r="AH37" s="59">
        <f t="shared" ref="AH37:AH56" si="14">IF(I37=99,0,(LOOKUP($I37,$A$5:$A$56,$E$5:$E$56)))</f>
        <v>4</v>
      </c>
      <c r="AI37" s="60">
        <f t="shared" ref="AI37:AI56" si="15">IF(K37=99,0,(LOOKUP($K37,$A$5:$A$56,$E$5:$E$56)))</f>
        <v>8</v>
      </c>
      <c r="AJ37" s="60">
        <f t="shared" ref="AJ37:AJ56" si="16">IF(M37=99,0,(LOOKUP($M37,$A$5:$A$56,$E$5:$E$56)))</f>
        <v>7</v>
      </c>
      <c r="AK37" s="61">
        <f t="shared" ref="AK37:AK56" si="17">IF(O37=99,0,(LOOKUP($O37,$A$5:$A$56,$E$5:$E$56)))</f>
        <v>5</v>
      </c>
      <c r="AL37" s="60">
        <f t="shared" ref="AL37:AL56" si="18">IF(Q37=99,0,(LOOKUP($Q37,$A$5:$A$56,$E$5:$E$56)))</f>
        <v>9</v>
      </c>
      <c r="AM37" s="60">
        <f t="shared" ref="AM37:AM56" si="19">IF(S37=99,0,(LOOKUP($S37,$A$5:$A$56,$E$5:$E$56)))</f>
        <v>8</v>
      </c>
      <c r="AN37" s="60">
        <f t="shared" ref="AN37:AN56" si="20">IF(U37=99,0,(LOOKUP($U37,$A$5:$A$56,$E$5:$E$56)))</f>
        <v>8</v>
      </c>
      <c r="AO37" s="62">
        <f t="shared" si="13"/>
        <v>49</v>
      </c>
      <c r="AP37" s="58">
        <f t="shared" si="7"/>
        <v>4</v>
      </c>
      <c r="AQ37" s="58">
        <f t="shared" si="8"/>
        <v>9</v>
      </c>
      <c r="AR37" s="44">
        <f t="shared" si="10"/>
        <v>36</v>
      </c>
      <c r="AS37" s="6"/>
    </row>
    <row r="38" spans="1:45" ht="13.8" x14ac:dyDescent="0.25">
      <c r="A38" s="45">
        <v>34</v>
      </c>
      <c r="B38" s="46" t="s">
        <v>47</v>
      </c>
      <c r="C38" s="24" t="s">
        <v>60</v>
      </c>
      <c r="D38" s="66">
        <v>46</v>
      </c>
      <c r="E38" s="49">
        <v>4</v>
      </c>
      <c r="F38" s="50">
        <v>7</v>
      </c>
      <c r="G38" s="47">
        <f t="shared" si="11"/>
        <v>52</v>
      </c>
      <c r="H38" s="51">
        <f t="shared" si="12"/>
        <v>35</v>
      </c>
      <c r="I38" s="52">
        <v>33</v>
      </c>
      <c r="J38" s="53">
        <v>2</v>
      </c>
      <c r="K38" s="54">
        <v>9</v>
      </c>
      <c r="L38" s="55">
        <v>0</v>
      </c>
      <c r="M38" s="56">
        <v>5</v>
      </c>
      <c r="N38" s="57">
        <v>0</v>
      </c>
      <c r="O38" s="54">
        <v>19</v>
      </c>
      <c r="P38" s="57">
        <v>1</v>
      </c>
      <c r="Q38" s="56">
        <v>10</v>
      </c>
      <c r="R38" s="57">
        <v>0</v>
      </c>
      <c r="S38" s="56">
        <v>46</v>
      </c>
      <c r="T38" s="57">
        <v>1</v>
      </c>
      <c r="U38" s="56">
        <v>16</v>
      </c>
      <c r="V38" s="55">
        <v>0</v>
      </c>
      <c r="W38" s="37"/>
      <c r="X38" s="38">
        <f t="shared" si="9"/>
        <v>4</v>
      </c>
      <c r="Y38" s="37"/>
      <c r="AG38" s="7"/>
      <c r="AH38" s="59">
        <f t="shared" si="14"/>
        <v>8</v>
      </c>
      <c r="AI38" s="60">
        <f t="shared" si="15"/>
        <v>8</v>
      </c>
      <c r="AJ38" s="60">
        <f t="shared" si="16"/>
        <v>12</v>
      </c>
      <c r="AK38" s="61">
        <f t="shared" si="17"/>
        <v>5</v>
      </c>
      <c r="AL38" s="60">
        <f t="shared" si="18"/>
        <v>8</v>
      </c>
      <c r="AM38" s="60">
        <f t="shared" si="19"/>
        <v>5</v>
      </c>
      <c r="AN38" s="60">
        <f t="shared" si="20"/>
        <v>6</v>
      </c>
      <c r="AO38" s="62">
        <f t="shared" si="13"/>
        <v>52</v>
      </c>
      <c r="AP38" s="58">
        <f t="shared" si="7"/>
        <v>5</v>
      </c>
      <c r="AQ38" s="58">
        <f t="shared" si="8"/>
        <v>12</v>
      </c>
      <c r="AR38" s="44">
        <f t="shared" si="10"/>
        <v>35</v>
      </c>
      <c r="AS38" s="6"/>
    </row>
    <row r="39" spans="1:45" ht="13.8" x14ac:dyDescent="0.25">
      <c r="A39" s="45">
        <v>35</v>
      </c>
      <c r="B39" s="46" t="s">
        <v>48</v>
      </c>
      <c r="C39" s="24" t="s">
        <v>62</v>
      </c>
      <c r="D39" s="48">
        <v>9</v>
      </c>
      <c r="E39" s="49">
        <v>9</v>
      </c>
      <c r="F39" s="50">
        <v>7</v>
      </c>
      <c r="G39" s="47">
        <f t="shared" si="11"/>
        <v>58</v>
      </c>
      <c r="H39" s="51">
        <f t="shared" si="12"/>
        <v>40</v>
      </c>
      <c r="I39" s="52">
        <v>36</v>
      </c>
      <c r="J39" s="53">
        <v>2</v>
      </c>
      <c r="K39" s="54">
        <v>18</v>
      </c>
      <c r="L39" s="55">
        <v>2</v>
      </c>
      <c r="M39" s="56">
        <v>6</v>
      </c>
      <c r="N39" s="57">
        <v>0</v>
      </c>
      <c r="O39" s="54">
        <v>8</v>
      </c>
      <c r="P39" s="57">
        <v>1</v>
      </c>
      <c r="Q39" s="56">
        <v>14</v>
      </c>
      <c r="R39" s="57">
        <v>2</v>
      </c>
      <c r="S39" s="56">
        <v>15</v>
      </c>
      <c r="T39" s="57">
        <v>0</v>
      </c>
      <c r="U39" s="56">
        <v>52</v>
      </c>
      <c r="V39" s="55">
        <v>2</v>
      </c>
      <c r="W39" s="37"/>
      <c r="X39" s="38">
        <f t="shared" si="9"/>
        <v>9</v>
      </c>
      <c r="Y39" s="37"/>
      <c r="AG39" s="7"/>
      <c r="AH39" s="59">
        <f t="shared" si="14"/>
        <v>7</v>
      </c>
      <c r="AI39" s="60">
        <f t="shared" si="15"/>
        <v>8</v>
      </c>
      <c r="AJ39" s="60">
        <f t="shared" si="16"/>
        <v>9</v>
      </c>
      <c r="AK39" s="61">
        <f t="shared" si="17"/>
        <v>9</v>
      </c>
      <c r="AL39" s="60">
        <f t="shared" si="18"/>
        <v>7</v>
      </c>
      <c r="AM39" s="60">
        <f t="shared" si="19"/>
        <v>11</v>
      </c>
      <c r="AN39" s="60">
        <f t="shared" si="20"/>
        <v>7</v>
      </c>
      <c r="AO39" s="62">
        <f t="shared" si="13"/>
        <v>58</v>
      </c>
      <c r="AP39" s="58">
        <f t="shared" si="7"/>
        <v>7</v>
      </c>
      <c r="AQ39" s="58">
        <f t="shared" si="8"/>
        <v>11</v>
      </c>
      <c r="AR39" s="44">
        <f t="shared" si="10"/>
        <v>40</v>
      </c>
      <c r="AS39" s="6"/>
    </row>
    <row r="40" spans="1:45" ht="13.8" x14ac:dyDescent="0.25">
      <c r="A40" s="45">
        <v>36</v>
      </c>
      <c r="B40" s="46" t="s">
        <v>49</v>
      </c>
      <c r="C40" s="24" t="s">
        <v>60</v>
      </c>
      <c r="D40" s="66">
        <v>31</v>
      </c>
      <c r="E40" s="49">
        <v>7</v>
      </c>
      <c r="F40" s="50">
        <v>7</v>
      </c>
      <c r="G40" s="47">
        <f t="shared" si="11"/>
        <v>44</v>
      </c>
      <c r="H40" s="51">
        <f t="shared" si="12"/>
        <v>32</v>
      </c>
      <c r="I40" s="52">
        <v>35</v>
      </c>
      <c r="J40" s="53">
        <v>0</v>
      </c>
      <c r="K40" s="54">
        <v>17</v>
      </c>
      <c r="L40" s="55">
        <v>2</v>
      </c>
      <c r="M40" s="56">
        <v>16</v>
      </c>
      <c r="N40" s="57">
        <v>1</v>
      </c>
      <c r="O40" s="54">
        <v>14</v>
      </c>
      <c r="P40" s="57">
        <v>0</v>
      </c>
      <c r="Q40" s="56">
        <v>28</v>
      </c>
      <c r="R40" s="57">
        <v>2</v>
      </c>
      <c r="S40" s="56">
        <v>11</v>
      </c>
      <c r="T40" s="57">
        <v>1</v>
      </c>
      <c r="U40" s="56">
        <v>38</v>
      </c>
      <c r="V40" s="55">
        <v>1</v>
      </c>
      <c r="W40" s="37"/>
      <c r="X40" s="38">
        <f t="shared" si="9"/>
        <v>7</v>
      </c>
      <c r="Y40" s="37"/>
      <c r="AG40" s="7"/>
      <c r="AH40" s="59">
        <f t="shared" si="14"/>
        <v>9</v>
      </c>
      <c r="AI40" s="60">
        <f t="shared" si="15"/>
        <v>5</v>
      </c>
      <c r="AJ40" s="60">
        <f t="shared" si="16"/>
        <v>6</v>
      </c>
      <c r="AK40" s="61">
        <f t="shared" si="17"/>
        <v>7</v>
      </c>
      <c r="AL40" s="60">
        <f t="shared" si="18"/>
        <v>3</v>
      </c>
      <c r="AM40" s="60">
        <f t="shared" si="19"/>
        <v>7</v>
      </c>
      <c r="AN40" s="60">
        <f t="shared" si="20"/>
        <v>7</v>
      </c>
      <c r="AO40" s="62">
        <f t="shared" si="13"/>
        <v>44</v>
      </c>
      <c r="AP40" s="58">
        <f t="shared" si="7"/>
        <v>3</v>
      </c>
      <c r="AQ40" s="58">
        <f t="shared" si="8"/>
        <v>9</v>
      </c>
      <c r="AR40" s="44">
        <f t="shared" si="10"/>
        <v>32</v>
      </c>
      <c r="AS40" s="6"/>
    </row>
    <row r="41" spans="1:45" ht="13.8" x14ac:dyDescent="0.25">
      <c r="A41" s="45">
        <v>37</v>
      </c>
      <c r="B41" s="46" t="s">
        <v>50</v>
      </c>
      <c r="C41" s="24" t="s">
        <v>60</v>
      </c>
      <c r="D41" s="48">
        <v>29</v>
      </c>
      <c r="E41" s="49">
        <v>7</v>
      </c>
      <c r="F41" s="50">
        <v>7</v>
      </c>
      <c r="G41" s="47">
        <f t="shared" si="11"/>
        <v>46</v>
      </c>
      <c r="H41" s="51">
        <f t="shared" si="12"/>
        <v>34</v>
      </c>
      <c r="I41" s="52">
        <v>38</v>
      </c>
      <c r="J41" s="53">
        <v>1</v>
      </c>
      <c r="K41" s="54">
        <v>2</v>
      </c>
      <c r="L41" s="55">
        <v>1</v>
      </c>
      <c r="M41" s="56">
        <v>18</v>
      </c>
      <c r="N41" s="57">
        <v>0</v>
      </c>
      <c r="O41" s="54">
        <v>28</v>
      </c>
      <c r="P41" s="57">
        <v>1</v>
      </c>
      <c r="Q41" s="56">
        <v>24</v>
      </c>
      <c r="R41" s="57">
        <v>1</v>
      </c>
      <c r="S41" s="56">
        <v>16</v>
      </c>
      <c r="T41" s="57">
        <v>2</v>
      </c>
      <c r="U41" s="56">
        <v>12</v>
      </c>
      <c r="V41" s="55">
        <v>1</v>
      </c>
      <c r="W41" s="37"/>
      <c r="X41" s="38">
        <f t="shared" si="9"/>
        <v>7</v>
      </c>
      <c r="Y41" s="37"/>
      <c r="AG41" s="7"/>
      <c r="AH41" s="59">
        <f t="shared" si="14"/>
        <v>7</v>
      </c>
      <c r="AI41" s="60">
        <f t="shared" si="15"/>
        <v>9</v>
      </c>
      <c r="AJ41" s="60">
        <f t="shared" si="16"/>
        <v>8</v>
      </c>
      <c r="AK41" s="61">
        <f t="shared" si="17"/>
        <v>3</v>
      </c>
      <c r="AL41" s="60">
        <f t="shared" si="18"/>
        <v>6</v>
      </c>
      <c r="AM41" s="60">
        <f t="shared" si="19"/>
        <v>6</v>
      </c>
      <c r="AN41" s="60">
        <f t="shared" si="20"/>
        <v>7</v>
      </c>
      <c r="AO41" s="62">
        <f t="shared" si="13"/>
        <v>46</v>
      </c>
      <c r="AP41" s="58">
        <f t="shared" si="7"/>
        <v>3</v>
      </c>
      <c r="AQ41" s="58">
        <f t="shared" si="8"/>
        <v>9</v>
      </c>
      <c r="AR41" s="44">
        <f t="shared" si="10"/>
        <v>34</v>
      </c>
      <c r="AS41" s="6"/>
    </row>
    <row r="42" spans="1:45" ht="13.8" x14ac:dyDescent="0.25">
      <c r="A42" s="45">
        <v>38</v>
      </c>
      <c r="B42" s="46" t="s">
        <v>51</v>
      </c>
      <c r="C42" s="24" t="s">
        <v>60</v>
      </c>
      <c r="D42" s="66">
        <v>30</v>
      </c>
      <c r="E42" s="67">
        <v>7</v>
      </c>
      <c r="F42" s="50">
        <v>7</v>
      </c>
      <c r="G42" s="47">
        <f t="shared" si="11"/>
        <v>44</v>
      </c>
      <c r="H42" s="51">
        <f t="shared" si="12"/>
        <v>32</v>
      </c>
      <c r="I42" s="52">
        <v>37</v>
      </c>
      <c r="J42" s="53">
        <v>1</v>
      </c>
      <c r="K42" s="54">
        <v>1</v>
      </c>
      <c r="L42" s="55">
        <v>0</v>
      </c>
      <c r="M42" s="56">
        <v>43</v>
      </c>
      <c r="N42" s="57">
        <v>1</v>
      </c>
      <c r="O42" s="54">
        <v>25</v>
      </c>
      <c r="P42" s="57">
        <v>1</v>
      </c>
      <c r="Q42" s="56">
        <v>17</v>
      </c>
      <c r="R42" s="57">
        <v>1</v>
      </c>
      <c r="S42" s="56">
        <v>30</v>
      </c>
      <c r="T42" s="57">
        <v>2</v>
      </c>
      <c r="U42" s="56">
        <v>36</v>
      </c>
      <c r="V42" s="55">
        <v>1</v>
      </c>
      <c r="W42" s="37"/>
      <c r="X42" s="38">
        <f t="shared" si="9"/>
        <v>7</v>
      </c>
      <c r="Y42" s="37"/>
      <c r="AG42" s="7"/>
      <c r="AH42" s="59">
        <f t="shared" si="14"/>
        <v>7</v>
      </c>
      <c r="AI42" s="60">
        <f t="shared" si="15"/>
        <v>6</v>
      </c>
      <c r="AJ42" s="60">
        <f t="shared" si="16"/>
        <v>8</v>
      </c>
      <c r="AK42" s="61">
        <f t="shared" si="17"/>
        <v>7</v>
      </c>
      <c r="AL42" s="60">
        <f t="shared" si="18"/>
        <v>5</v>
      </c>
      <c r="AM42" s="60">
        <f t="shared" si="19"/>
        <v>4</v>
      </c>
      <c r="AN42" s="60">
        <f t="shared" si="20"/>
        <v>7</v>
      </c>
      <c r="AO42" s="62">
        <f t="shared" si="13"/>
        <v>44</v>
      </c>
      <c r="AP42" s="58">
        <f t="shared" si="7"/>
        <v>4</v>
      </c>
      <c r="AQ42" s="58">
        <f t="shared" si="8"/>
        <v>8</v>
      </c>
      <c r="AR42" s="44">
        <f t="shared" si="10"/>
        <v>32</v>
      </c>
      <c r="AS42" s="6"/>
    </row>
    <row r="43" spans="1:45" ht="13.8" x14ac:dyDescent="0.25">
      <c r="A43" s="45">
        <v>39</v>
      </c>
      <c r="B43" s="46" t="s">
        <v>52</v>
      </c>
      <c r="C43" s="24" t="s">
        <v>60</v>
      </c>
      <c r="D43" s="48">
        <v>36</v>
      </c>
      <c r="E43" s="49">
        <v>6</v>
      </c>
      <c r="F43" s="50">
        <v>7</v>
      </c>
      <c r="G43" s="47">
        <f t="shared" si="11"/>
        <v>46</v>
      </c>
      <c r="H43" s="51">
        <f t="shared" si="12"/>
        <v>36</v>
      </c>
      <c r="I43" s="52">
        <v>40</v>
      </c>
      <c r="J43" s="53">
        <v>1</v>
      </c>
      <c r="K43" s="54">
        <v>12</v>
      </c>
      <c r="L43" s="55">
        <v>0</v>
      </c>
      <c r="M43" s="56">
        <v>22</v>
      </c>
      <c r="N43" s="57">
        <v>2</v>
      </c>
      <c r="O43" s="54">
        <v>16</v>
      </c>
      <c r="P43" s="57">
        <v>1</v>
      </c>
      <c r="Q43" s="56">
        <v>2</v>
      </c>
      <c r="R43" s="57">
        <v>1</v>
      </c>
      <c r="S43" s="56">
        <v>20</v>
      </c>
      <c r="T43" s="57">
        <v>1</v>
      </c>
      <c r="U43" s="56">
        <v>18</v>
      </c>
      <c r="V43" s="55">
        <v>0</v>
      </c>
      <c r="W43" s="37"/>
      <c r="X43" s="38">
        <f t="shared" si="9"/>
        <v>6</v>
      </c>
      <c r="Y43" s="37"/>
      <c r="AG43" s="7"/>
      <c r="AH43" s="59">
        <f t="shared" si="14"/>
        <v>9</v>
      </c>
      <c r="AI43" s="60">
        <f t="shared" si="15"/>
        <v>7</v>
      </c>
      <c r="AJ43" s="60">
        <f t="shared" si="16"/>
        <v>1</v>
      </c>
      <c r="AK43" s="61">
        <f t="shared" si="17"/>
        <v>6</v>
      </c>
      <c r="AL43" s="60">
        <f t="shared" si="18"/>
        <v>9</v>
      </c>
      <c r="AM43" s="60">
        <f t="shared" si="19"/>
        <v>6</v>
      </c>
      <c r="AN43" s="60">
        <f t="shared" si="20"/>
        <v>8</v>
      </c>
      <c r="AO43" s="62">
        <f t="shared" si="13"/>
        <v>46</v>
      </c>
      <c r="AP43" s="58">
        <f t="shared" si="7"/>
        <v>1</v>
      </c>
      <c r="AQ43" s="58">
        <f t="shared" si="8"/>
        <v>9</v>
      </c>
      <c r="AR43" s="44">
        <f t="shared" si="10"/>
        <v>36</v>
      </c>
      <c r="AS43" s="6"/>
    </row>
    <row r="44" spans="1:45" ht="13.8" x14ac:dyDescent="0.25">
      <c r="A44" s="45">
        <v>40</v>
      </c>
      <c r="B44" s="46" t="s">
        <v>53</v>
      </c>
      <c r="C44" s="24" t="s">
        <v>60</v>
      </c>
      <c r="D44" s="66">
        <v>13</v>
      </c>
      <c r="E44" s="67">
        <v>9</v>
      </c>
      <c r="F44" s="50">
        <v>7</v>
      </c>
      <c r="G44" s="47">
        <f t="shared" si="11"/>
        <v>44</v>
      </c>
      <c r="H44" s="51">
        <f t="shared" si="12"/>
        <v>31</v>
      </c>
      <c r="I44" s="52">
        <v>39</v>
      </c>
      <c r="J44" s="53">
        <v>1</v>
      </c>
      <c r="K44" s="54">
        <v>11</v>
      </c>
      <c r="L44" s="55">
        <v>0</v>
      </c>
      <c r="M44" s="56">
        <v>19</v>
      </c>
      <c r="N44" s="57">
        <v>1</v>
      </c>
      <c r="O44" s="54">
        <v>29</v>
      </c>
      <c r="P44" s="57">
        <v>2</v>
      </c>
      <c r="Q44" s="56">
        <v>16</v>
      </c>
      <c r="R44" s="57">
        <v>2</v>
      </c>
      <c r="S44" s="56">
        <v>12</v>
      </c>
      <c r="T44" s="57">
        <v>2</v>
      </c>
      <c r="U44" s="56">
        <v>3</v>
      </c>
      <c r="V44" s="55">
        <v>1</v>
      </c>
      <c r="W44" s="37"/>
      <c r="X44" s="38">
        <f t="shared" si="9"/>
        <v>9</v>
      </c>
      <c r="Y44" s="37"/>
      <c r="AG44" s="7"/>
      <c r="AH44" s="59">
        <f t="shared" si="14"/>
        <v>6</v>
      </c>
      <c r="AI44" s="60">
        <f t="shared" si="15"/>
        <v>7</v>
      </c>
      <c r="AJ44" s="60">
        <f t="shared" si="16"/>
        <v>5</v>
      </c>
      <c r="AK44" s="61">
        <f t="shared" si="17"/>
        <v>4</v>
      </c>
      <c r="AL44" s="60">
        <f t="shared" si="18"/>
        <v>6</v>
      </c>
      <c r="AM44" s="60">
        <f t="shared" si="19"/>
        <v>7</v>
      </c>
      <c r="AN44" s="60">
        <f t="shared" si="20"/>
        <v>9</v>
      </c>
      <c r="AO44" s="62">
        <f t="shared" si="13"/>
        <v>44</v>
      </c>
      <c r="AP44" s="58">
        <f t="shared" si="7"/>
        <v>4</v>
      </c>
      <c r="AQ44" s="58">
        <f t="shared" si="8"/>
        <v>9</v>
      </c>
      <c r="AR44" s="44">
        <f t="shared" si="10"/>
        <v>31</v>
      </c>
      <c r="AS44" s="6"/>
    </row>
    <row r="45" spans="1:45" ht="13.8" x14ac:dyDescent="0.25">
      <c r="A45" s="45">
        <v>41</v>
      </c>
      <c r="B45" s="46" t="s">
        <v>54</v>
      </c>
      <c r="C45" s="24" t="s">
        <v>61</v>
      </c>
      <c r="D45" s="66">
        <v>11</v>
      </c>
      <c r="E45" s="67">
        <v>9</v>
      </c>
      <c r="F45" s="50">
        <v>7</v>
      </c>
      <c r="G45" s="47">
        <f t="shared" si="11"/>
        <v>48</v>
      </c>
      <c r="H45" s="51">
        <f t="shared" si="12"/>
        <v>38</v>
      </c>
      <c r="I45" s="52">
        <v>42</v>
      </c>
      <c r="J45" s="53">
        <v>1</v>
      </c>
      <c r="K45" s="54">
        <v>22</v>
      </c>
      <c r="L45" s="55">
        <v>2</v>
      </c>
      <c r="M45" s="56">
        <v>20</v>
      </c>
      <c r="N45" s="57">
        <v>1</v>
      </c>
      <c r="O45" s="54">
        <v>12</v>
      </c>
      <c r="P45" s="57">
        <v>2</v>
      </c>
      <c r="Q45" s="56">
        <v>8</v>
      </c>
      <c r="R45" s="57">
        <v>0</v>
      </c>
      <c r="S45" s="56">
        <v>18</v>
      </c>
      <c r="T45" s="57">
        <v>2</v>
      </c>
      <c r="U45" s="56">
        <v>27</v>
      </c>
      <c r="V45" s="55">
        <v>1</v>
      </c>
      <c r="W45" s="37"/>
      <c r="X45" s="38">
        <f t="shared" si="9"/>
        <v>9</v>
      </c>
      <c r="Y45" s="37"/>
      <c r="AG45" s="7"/>
      <c r="AH45" s="59">
        <f t="shared" si="14"/>
        <v>8</v>
      </c>
      <c r="AI45" s="60">
        <f t="shared" si="15"/>
        <v>1</v>
      </c>
      <c r="AJ45" s="60">
        <f t="shared" si="16"/>
        <v>6</v>
      </c>
      <c r="AK45" s="61">
        <f t="shared" si="17"/>
        <v>7</v>
      </c>
      <c r="AL45" s="60">
        <f t="shared" si="18"/>
        <v>9</v>
      </c>
      <c r="AM45" s="60">
        <f t="shared" si="19"/>
        <v>8</v>
      </c>
      <c r="AN45" s="60">
        <f t="shared" si="20"/>
        <v>9</v>
      </c>
      <c r="AO45" s="62">
        <f t="shared" si="13"/>
        <v>48</v>
      </c>
      <c r="AP45" s="58">
        <f t="shared" si="7"/>
        <v>1</v>
      </c>
      <c r="AQ45" s="58">
        <f t="shared" si="8"/>
        <v>9</v>
      </c>
      <c r="AR45" s="44">
        <f t="shared" si="10"/>
        <v>38</v>
      </c>
      <c r="AS45" s="6"/>
    </row>
    <row r="46" spans="1:45" ht="13.8" x14ac:dyDescent="0.25">
      <c r="A46" s="45">
        <v>42</v>
      </c>
      <c r="B46" s="46" t="s">
        <v>55</v>
      </c>
      <c r="C46" s="24" t="s">
        <v>60</v>
      </c>
      <c r="D46" s="48">
        <v>19</v>
      </c>
      <c r="E46" s="49">
        <v>8</v>
      </c>
      <c r="F46" s="50">
        <v>7</v>
      </c>
      <c r="G46" s="47">
        <f t="shared" si="11"/>
        <v>52</v>
      </c>
      <c r="H46" s="51">
        <f t="shared" si="12"/>
        <v>36</v>
      </c>
      <c r="I46" s="52">
        <v>41</v>
      </c>
      <c r="J46" s="53">
        <v>1</v>
      </c>
      <c r="K46" s="54">
        <v>21</v>
      </c>
      <c r="L46" s="55">
        <v>1</v>
      </c>
      <c r="M46" s="56">
        <v>29</v>
      </c>
      <c r="N46" s="57">
        <v>2</v>
      </c>
      <c r="O46" s="54">
        <v>11</v>
      </c>
      <c r="P46" s="57">
        <v>2</v>
      </c>
      <c r="Q46" s="56">
        <v>5</v>
      </c>
      <c r="R46" s="57">
        <v>0</v>
      </c>
      <c r="S46" s="56">
        <v>3</v>
      </c>
      <c r="T46" s="57">
        <v>0</v>
      </c>
      <c r="U46" s="56">
        <v>1</v>
      </c>
      <c r="V46" s="55">
        <v>2</v>
      </c>
      <c r="W46" s="37"/>
      <c r="X46" s="38">
        <f t="shared" si="9"/>
        <v>8</v>
      </c>
      <c r="Y46" s="37"/>
      <c r="AG46" s="7"/>
      <c r="AH46" s="59">
        <f t="shared" si="14"/>
        <v>9</v>
      </c>
      <c r="AI46" s="60">
        <f t="shared" si="15"/>
        <v>5</v>
      </c>
      <c r="AJ46" s="60">
        <f t="shared" si="16"/>
        <v>4</v>
      </c>
      <c r="AK46" s="61">
        <f t="shared" si="17"/>
        <v>7</v>
      </c>
      <c r="AL46" s="60">
        <f t="shared" si="18"/>
        <v>12</v>
      </c>
      <c r="AM46" s="60">
        <f t="shared" si="19"/>
        <v>9</v>
      </c>
      <c r="AN46" s="60">
        <f t="shared" si="20"/>
        <v>6</v>
      </c>
      <c r="AO46" s="62">
        <f t="shared" si="13"/>
        <v>52</v>
      </c>
      <c r="AP46" s="58">
        <f t="shared" si="7"/>
        <v>4</v>
      </c>
      <c r="AQ46" s="58">
        <f t="shared" si="8"/>
        <v>12</v>
      </c>
      <c r="AR46" s="44">
        <f t="shared" si="10"/>
        <v>36</v>
      </c>
      <c r="AS46" s="6"/>
    </row>
    <row r="47" spans="1:45" ht="13.8" x14ac:dyDescent="0.25">
      <c r="A47" s="45">
        <v>43</v>
      </c>
      <c r="B47" s="46" t="s">
        <v>56</v>
      </c>
      <c r="C47" s="24" t="s">
        <v>60</v>
      </c>
      <c r="D47" s="66">
        <v>23</v>
      </c>
      <c r="E47" s="49">
        <v>8</v>
      </c>
      <c r="F47" s="50">
        <v>7</v>
      </c>
      <c r="G47" s="47">
        <f t="shared" si="11"/>
        <v>37</v>
      </c>
      <c r="H47" s="51">
        <f t="shared" si="12"/>
        <v>27</v>
      </c>
      <c r="I47" s="52">
        <v>44</v>
      </c>
      <c r="J47" s="53">
        <v>1</v>
      </c>
      <c r="K47" s="54">
        <v>24</v>
      </c>
      <c r="L47" s="55">
        <v>0</v>
      </c>
      <c r="M47" s="56">
        <v>38</v>
      </c>
      <c r="N47" s="57">
        <v>1</v>
      </c>
      <c r="O47" s="54">
        <v>30</v>
      </c>
      <c r="P47" s="57">
        <v>0</v>
      </c>
      <c r="Q47" s="56">
        <v>4</v>
      </c>
      <c r="R47" s="57">
        <v>2</v>
      </c>
      <c r="S47" s="56">
        <v>28</v>
      </c>
      <c r="T47" s="57">
        <v>2</v>
      </c>
      <c r="U47" s="56">
        <v>20</v>
      </c>
      <c r="V47" s="55">
        <v>2</v>
      </c>
      <c r="W47" s="37"/>
      <c r="X47" s="38">
        <f t="shared" si="9"/>
        <v>8</v>
      </c>
      <c r="Y47" s="37"/>
      <c r="AG47" s="7"/>
      <c r="AH47" s="59">
        <f t="shared" si="14"/>
        <v>7</v>
      </c>
      <c r="AI47" s="60">
        <f t="shared" si="15"/>
        <v>6</v>
      </c>
      <c r="AJ47" s="60">
        <f t="shared" si="16"/>
        <v>7</v>
      </c>
      <c r="AK47" s="61">
        <f t="shared" si="17"/>
        <v>4</v>
      </c>
      <c r="AL47" s="60">
        <f t="shared" si="18"/>
        <v>4</v>
      </c>
      <c r="AM47" s="60">
        <f t="shared" si="19"/>
        <v>3</v>
      </c>
      <c r="AN47" s="60">
        <f t="shared" si="20"/>
        <v>6</v>
      </c>
      <c r="AO47" s="62">
        <f t="shared" si="13"/>
        <v>37</v>
      </c>
      <c r="AP47" s="58">
        <f t="shared" si="7"/>
        <v>3</v>
      </c>
      <c r="AQ47" s="58">
        <f t="shared" si="8"/>
        <v>7</v>
      </c>
      <c r="AR47" s="44">
        <f t="shared" si="10"/>
        <v>27</v>
      </c>
      <c r="AS47" s="6"/>
    </row>
    <row r="48" spans="1:45" ht="13.8" x14ac:dyDescent="0.25">
      <c r="A48" s="45">
        <v>44</v>
      </c>
      <c r="B48" s="46" t="s">
        <v>57</v>
      </c>
      <c r="C48" s="24" t="s">
        <v>60</v>
      </c>
      <c r="D48" s="48">
        <v>27</v>
      </c>
      <c r="E48" s="49">
        <v>7</v>
      </c>
      <c r="F48" s="50">
        <v>7</v>
      </c>
      <c r="G48" s="47">
        <f t="shared" si="11"/>
        <v>50</v>
      </c>
      <c r="H48" s="51">
        <f t="shared" si="12"/>
        <v>38</v>
      </c>
      <c r="I48" s="52">
        <v>43</v>
      </c>
      <c r="J48" s="53">
        <v>1</v>
      </c>
      <c r="K48" s="54">
        <v>23</v>
      </c>
      <c r="L48" s="55">
        <v>2</v>
      </c>
      <c r="M48" s="56">
        <v>11</v>
      </c>
      <c r="N48" s="57">
        <v>1</v>
      </c>
      <c r="O48" s="54">
        <v>1</v>
      </c>
      <c r="P48" s="57">
        <v>2</v>
      </c>
      <c r="Q48" s="56">
        <v>9</v>
      </c>
      <c r="R48" s="57">
        <v>1</v>
      </c>
      <c r="S48" s="56">
        <v>8</v>
      </c>
      <c r="T48" s="57">
        <v>0</v>
      </c>
      <c r="U48" s="56">
        <v>2</v>
      </c>
      <c r="V48" s="55">
        <v>0</v>
      </c>
      <c r="W48" s="37"/>
      <c r="X48" s="38">
        <f t="shared" si="9"/>
        <v>7</v>
      </c>
      <c r="Y48" s="37"/>
      <c r="AG48" s="7"/>
      <c r="AH48" s="59">
        <f t="shared" si="14"/>
        <v>8</v>
      </c>
      <c r="AI48" s="60">
        <f t="shared" si="15"/>
        <v>3</v>
      </c>
      <c r="AJ48" s="60">
        <f t="shared" si="16"/>
        <v>7</v>
      </c>
      <c r="AK48" s="61">
        <f t="shared" si="17"/>
        <v>6</v>
      </c>
      <c r="AL48" s="60">
        <f t="shared" si="18"/>
        <v>8</v>
      </c>
      <c r="AM48" s="60">
        <f t="shared" si="19"/>
        <v>9</v>
      </c>
      <c r="AN48" s="60">
        <f t="shared" si="20"/>
        <v>9</v>
      </c>
      <c r="AO48" s="62">
        <f t="shared" si="13"/>
        <v>50</v>
      </c>
      <c r="AP48" s="58">
        <f t="shared" si="7"/>
        <v>3</v>
      </c>
      <c r="AQ48" s="58">
        <f t="shared" si="8"/>
        <v>9</v>
      </c>
      <c r="AR48" s="44">
        <f t="shared" si="10"/>
        <v>38</v>
      </c>
      <c r="AS48" s="6"/>
    </row>
    <row r="49" spans="1:45" ht="13.8" x14ac:dyDescent="0.25">
      <c r="A49" s="45">
        <v>45</v>
      </c>
      <c r="B49" s="93" t="s">
        <v>69</v>
      </c>
      <c r="C49" s="24" t="s">
        <v>60</v>
      </c>
      <c r="D49" s="66">
        <v>18</v>
      </c>
      <c r="E49" s="67">
        <v>8</v>
      </c>
      <c r="F49" s="50">
        <v>7</v>
      </c>
      <c r="G49" s="47">
        <f t="shared" si="11"/>
        <v>52</v>
      </c>
      <c r="H49" s="51">
        <f t="shared" si="12"/>
        <v>47</v>
      </c>
      <c r="I49" s="52">
        <v>46</v>
      </c>
      <c r="J49" s="53">
        <v>2</v>
      </c>
      <c r="K49" s="54">
        <v>20</v>
      </c>
      <c r="L49" s="55">
        <v>1</v>
      </c>
      <c r="M49" s="56">
        <v>24</v>
      </c>
      <c r="N49" s="57">
        <v>2</v>
      </c>
      <c r="O49" s="54">
        <v>6</v>
      </c>
      <c r="P49" s="57">
        <v>0</v>
      </c>
      <c r="Q49" s="56">
        <v>15</v>
      </c>
      <c r="R49" s="57">
        <v>0</v>
      </c>
      <c r="S49" s="56">
        <v>14</v>
      </c>
      <c r="T49" s="57">
        <v>2</v>
      </c>
      <c r="U49" s="56">
        <v>10</v>
      </c>
      <c r="V49" s="55">
        <v>1</v>
      </c>
      <c r="W49" s="37"/>
      <c r="X49" s="38">
        <f t="shared" si="9"/>
        <v>8</v>
      </c>
      <c r="Y49" s="37"/>
      <c r="AG49" s="7"/>
      <c r="AH49" s="59">
        <f t="shared" si="14"/>
        <v>5</v>
      </c>
      <c r="AI49" s="60">
        <f t="shared" si="15"/>
        <v>6</v>
      </c>
      <c r="AJ49" s="60">
        <f t="shared" si="16"/>
        <v>6</v>
      </c>
      <c r="AK49" s="61">
        <f t="shared" si="17"/>
        <v>9</v>
      </c>
      <c r="AL49" s="60">
        <f t="shared" si="18"/>
        <v>11</v>
      </c>
      <c r="AM49" s="60">
        <f t="shared" si="19"/>
        <v>7</v>
      </c>
      <c r="AN49" s="60">
        <f t="shared" si="20"/>
        <v>8</v>
      </c>
      <c r="AO49" s="62">
        <f t="shared" si="13"/>
        <v>52</v>
      </c>
      <c r="AP49" s="58">
        <f t="shared" si="7"/>
        <v>5</v>
      </c>
      <c r="AQ49" s="58">
        <f t="shared" si="8"/>
        <v>11</v>
      </c>
      <c r="AR49" s="63">
        <f t="shared" ref="AR49:AR56" si="21">SUM($AO49-$AP49)</f>
        <v>47</v>
      </c>
      <c r="AS49" s="6"/>
    </row>
    <row r="50" spans="1:45" ht="13.8" x14ac:dyDescent="0.25">
      <c r="A50" s="45">
        <v>46</v>
      </c>
      <c r="B50" s="93" t="s">
        <v>70</v>
      </c>
      <c r="C50" s="24" t="s">
        <v>60</v>
      </c>
      <c r="D50" s="48">
        <v>45</v>
      </c>
      <c r="E50" s="49">
        <v>5</v>
      </c>
      <c r="F50" s="50">
        <v>7</v>
      </c>
      <c r="G50" s="47">
        <f t="shared" si="11"/>
        <v>37</v>
      </c>
      <c r="H50" s="51">
        <f t="shared" si="12"/>
        <v>34</v>
      </c>
      <c r="I50" s="52">
        <v>45</v>
      </c>
      <c r="J50" s="53">
        <v>0</v>
      </c>
      <c r="K50" s="54">
        <v>19</v>
      </c>
      <c r="L50" s="55">
        <v>1</v>
      </c>
      <c r="M50" s="56">
        <v>23</v>
      </c>
      <c r="N50" s="57">
        <v>2</v>
      </c>
      <c r="O50" s="54">
        <v>21</v>
      </c>
      <c r="P50" s="57">
        <v>0</v>
      </c>
      <c r="Q50" s="56">
        <v>25</v>
      </c>
      <c r="R50" s="57">
        <v>0</v>
      </c>
      <c r="S50" s="56">
        <v>34</v>
      </c>
      <c r="T50" s="57">
        <v>1</v>
      </c>
      <c r="U50" s="56">
        <v>17</v>
      </c>
      <c r="V50" s="55">
        <v>1</v>
      </c>
      <c r="W50" s="37"/>
      <c r="X50" s="38">
        <f t="shared" si="9"/>
        <v>5</v>
      </c>
      <c r="Y50" s="37"/>
      <c r="AG50" s="7"/>
      <c r="AH50" s="59">
        <f t="shared" si="14"/>
        <v>8</v>
      </c>
      <c r="AI50" s="60">
        <f t="shared" si="15"/>
        <v>5</v>
      </c>
      <c r="AJ50" s="60">
        <f t="shared" si="16"/>
        <v>3</v>
      </c>
      <c r="AK50" s="61">
        <f t="shared" si="17"/>
        <v>5</v>
      </c>
      <c r="AL50" s="60">
        <f t="shared" si="18"/>
        <v>7</v>
      </c>
      <c r="AM50" s="60">
        <f t="shared" si="19"/>
        <v>4</v>
      </c>
      <c r="AN50" s="60">
        <f t="shared" si="20"/>
        <v>5</v>
      </c>
      <c r="AO50" s="62">
        <f t="shared" si="13"/>
        <v>37</v>
      </c>
      <c r="AP50" s="58">
        <f t="shared" si="7"/>
        <v>3</v>
      </c>
      <c r="AQ50" s="58">
        <f t="shared" si="8"/>
        <v>8</v>
      </c>
      <c r="AR50" s="63">
        <f t="shared" si="21"/>
        <v>34</v>
      </c>
      <c r="AS50" s="6"/>
    </row>
    <row r="51" spans="1:45" ht="13.8" x14ac:dyDescent="0.25">
      <c r="A51" s="45">
        <v>47</v>
      </c>
      <c r="B51" s="93" t="s">
        <v>71</v>
      </c>
      <c r="C51" s="24" t="s">
        <v>60</v>
      </c>
      <c r="D51" s="66">
        <v>16</v>
      </c>
      <c r="E51" s="49">
        <v>8</v>
      </c>
      <c r="F51" s="50">
        <v>7</v>
      </c>
      <c r="G51" s="47">
        <f t="shared" si="11"/>
        <v>54</v>
      </c>
      <c r="H51" s="51">
        <f t="shared" si="12"/>
        <v>49</v>
      </c>
      <c r="I51" s="52">
        <v>48</v>
      </c>
      <c r="J51" s="53">
        <v>2</v>
      </c>
      <c r="K51" s="54">
        <v>26</v>
      </c>
      <c r="L51" s="55">
        <v>2</v>
      </c>
      <c r="M51" s="56">
        <v>2</v>
      </c>
      <c r="N51" s="57">
        <v>0</v>
      </c>
      <c r="O51" s="54">
        <v>32</v>
      </c>
      <c r="P51" s="57">
        <v>2</v>
      </c>
      <c r="Q51" s="56">
        <v>18</v>
      </c>
      <c r="R51" s="57">
        <v>1</v>
      </c>
      <c r="S51" s="56">
        <v>33</v>
      </c>
      <c r="T51" s="57">
        <v>1</v>
      </c>
      <c r="U51" s="56">
        <v>11</v>
      </c>
      <c r="V51" s="55">
        <v>1</v>
      </c>
      <c r="W51" s="37"/>
      <c r="X51" s="38">
        <f t="shared" si="9"/>
        <v>9</v>
      </c>
      <c r="Y51" s="37"/>
      <c r="AG51" s="7"/>
      <c r="AH51" s="59">
        <f t="shared" si="14"/>
        <v>5</v>
      </c>
      <c r="AI51" s="60">
        <f t="shared" si="15"/>
        <v>9</v>
      </c>
      <c r="AJ51" s="60">
        <f t="shared" si="16"/>
        <v>9</v>
      </c>
      <c r="AK51" s="61">
        <f t="shared" si="17"/>
        <v>8</v>
      </c>
      <c r="AL51" s="60">
        <f t="shared" si="18"/>
        <v>8</v>
      </c>
      <c r="AM51" s="60">
        <f t="shared" si="19"/>
        <v>8</v>
      </c>
      <c r="AN51" s="60">
        <f t="shared" si="20"/>
        <v>7</v>
      </c>
      <c r="AO51" s="62">
        <f t="shared" si="13"/>
        <v>54</v>
      </c>
      <c r="AP51" s="58">
        <f t="shared" si="7"/>
        <v>5</v>
      </c>
      <c r="AQ51" s="58">
        <f t="shared" si="8"/>
        <v>9</v>
      </c>
      <c r="AR51" s="63">
        <f t="shared" si="21"/>
        <v>49</v>
      </c>
      <c r="AS51" s="6"/>
    </row>
    <row r="52" spans="1:45" ht="13.8" x14ac:dyDescent="0.25">
      <c r="A52" s="45">
        <v>48</v>
      </c>
      <c r="B52" s="93" t="s">
        <v>72</v>
      </c>
      <c r="C52" s="24" t="s">
        <v>60</v>
      </c>
      <c r="D52" s="66">
        <v>44</v>
      </c>
      <c r="E52" s="49">
        <v>5</v>
      </c>
      <c r="F52" s="50">
        <v>7</v>
      </c>
      <c r="G52" s="47">
        <f t="shared" si="11"/>
        <v>40</v>
      </c>
      <c r="H52" s="51">
        <f t="shared" si="12"/>
        <v>37</v>
      </c>
      <c r="I52" s="52">
        <v>47</v>
      </c>
      <c r="J52" s="53">
        <v>0</v>
      </c>
      <c r="K52" s="54">
        <v>25</v>
      </c>
      <c r="L52" s="55">
        <v>0</v>
      </c>
      <c r="M52" s="56">
        <v>21</v>
      </c>
      <c r="N52" s="57">
        <v>1</v>
      </c>
      <c r="O52" s="54">
        <v>33</v>
      </c>
      <c r="P52" s="57">
        <v>0</v>
      </c>
      <c r="Q52" s="56">
        <v>19</v>
      </c>
      <c r="R52" s="57">
        <v>0</v>
      </c>
      <c r="S52" s="56">
        <v>4</v>
      </c>
      <c r="T52" s="57">
        <v>0</v>
      </c>
      <c r="U52" s="56">
        <v>28</v>
      </c>
      <c r="V52" s="55">
        <v>2</v>
      </c>
      <c r="W52" s="37"/>
      <c r="X52" s="38">
        <f t="shared" si="9"/>
        <v>3</v>
      </c>
      <c r="Y52" s="37"/>
      <c r="AG52" s="7"/>
      <c r="AH52" s="59">
        <f t="shared" si="14"/>
        <v>8</v>
      </c>
      <c r="AI52" s="60">
        <f t="shared" si="15"/>
        <v>7</v>
      </c>
      <c r="AJ52" s="60">
        <f t="shared" si="16"/>
        <v>5</v>
      </c>
      <c r="AK52" s="61">
        <f t="shared" si="17"/>
        <v>8</v>
      </c>
      <c r="AL52" s="60">
        <f t="shared" si="18"/>
        <v>5</v>
      </c>
      <c r="AM52" s="60">
        <f t="shared" si="19"/>
        <v>4</v>
      </c>
      <c r="AN52" s="60">
        <f t="shared" si="20"/>
        <v>3</v>
      </c>
      <c r="AO52" s="62">
        <f t="shared" si="13"/>
        <v>40</v>
      </c>
      <c r="AP52" s="58">
        <f t="shared" si="7"/>
        <v>3</v>
      </c>
      <c r="AQ52" s="58">
        <f t="shared" si="8"/>
        <v>8</v>
      </c>
      <c r="AR52" s="63">
        <f t="shared" si="21"/>
        <v>37</v>
      </c>
      <c r="AS52" s="6"/>
    </row>
    <row r="53" spans="1:45" ht="13.8" x14ac:dyDescent="0.25">
      <c r="A53" s="45">
        <v>49</v>
      </c>
      <c r="B53" s="93" t="s">
        <v>73</v>
      </c>
      <c r="C53" s="24" t="s">
        <v>60</v>
      </c>
      <c r="D53" s="48">
        <v>37</v>
      </c>
      <c r="E53" s="49">
        <v>6</v>
      </c>
      <c r="F53" s="50">
        <v>7</v>
      </c>
      <c r="G53" s="47">
        <f t="shared" si="11"/>
        <v>46</v>
      </c>
      <c r="H53" s="51">
        <f t="shared" si="12"/>
        <v>45</v>
      </c>
      <c r="I53" s="52">
        <v>50</v>
      </c>
      <c r="J53" s="53">
        <v>0</v>
      </c>
      <c r="K53" s="54">
        <v>14</v>
      </c>
      <c r="L53" s="55">
        <v>0</v>
      </c>
      <c r="M53" s="56">
        <v>10</v>
      </c>
      <c r="N53" s="57">
        <v>1</v>
      </c>
      <c r="O53" s="54">
        <v>51</v>
      </c>
      <c r="P53" s="57">
        <v>1</v>
      </c>
      <c r="Q53" s="56">
        <v>22</v>
      </c>
      <c r="R53" s="57">
        <v>2</v>
      </c>
      <c r="S53" s="56">
        <v>24</v>
      </c>
      <c r="T53" s="57">
        <v>2</v>
      </c>
      <c r="U53" s="56">
        <v>32</v>
      </c>
      <c r="V53" s="55">
        <v>0</v>
      </c>
      <c r="W53" s="37"/>
      <c r="X53" s="38">
        <f t="shared" si="9"/>
        <v>6</v>
      </c>
      <c r="Y53" s="37"/>
      <c r="AG53" s="7"/>
      <c r="AH53" s="59">
        <f t="shared" si="14"/>
        <v>10</v>
      </c>
      <c r="AI53" s="60">
        <f t="shared" si="15"/>
        <v>7</v>
      </c>
      <c r="AJ53" s="60">
        <f t="shared" si="16"/>
        <v>8</v>
      </c>
      <c r="AK53" s="61">
        <f t="shared" si="17"/>
        <v>6</v>
      </c>
      <c r="AL53" s="60">
        <f t="shared" si="18"/>
        <v>1</v>
      </c>
      <c r="AM53" s="60">
        <f t="shared" si="19"/>
        <v>6</v>
      </c>
      <c r="AN53" s="60">
        <f t="shared" si="20"/>
        <v>8</v>
      </c>
      <c r="AO53" s="62">
        <f t="shared" si="13"/>
        <v>46</v>
      </c>
      <c r="AP53" s="58">
        <f t="shared" si="7"/>
        <v>1</v>
      </c>
      <c r="AQ53" s="58">
        <f t="shared" si="8"/>
        <v>10</v>
      </c>
      <c r="AR53" s="63">
        <f t="shared" si="21"/>
        <v>45</v>
      </c>
      <c r="AS53" s="6"/>
    </row>
    <row r="54" spans="1:45" ht="14.25" customHeight="1" x14ac:dyDescent="0.25">
      <c r="A54" s="45">
        <v>50</v>
      </c>
      <c r="B54" s="93" t="s">
        <v>74</v>
      </c>
      <c r="C54" s="24" t="s">
        <v>60</v>
      </c>
      <c r="D54" s="68">
        <v>4</v>
      </c>
      <c r="E54" s="69">
        <v>10</v>
      </c>
      <c r="F54" s="50">
        <v>7</v>
      </c>
      <c r="G54" s="47">
        <f t="shared" si="11"/>
        <v>51</v>
      </c>
      <c r="H54" s="51">
        <f t="shared" si="12"/>
        <v>47</v>
      </c>
      <c r="I54" s="70">
        <v>49</v>
      </c>
      <c r="J54" s="71">
        <v>2</v>
      </c>
      <c r="K54" s="72">
        <v>13</v>
      </c>
      <c r="L54" s="73">
        <v>0</v>
      </c>
      <c r="M54" s="74">
        <v>30</v>
      </c>
      <c r="N54" s="75">
        <v>2</v>
      </c>
      <c r="O54" s="72">
        <v>18</v>
      </c>
      <c r="P54" s="75">
        <v>1</v>
      </c>
      <c r="Q54" s="74">
        <v>21</v>
      </c>
      <c r="R54" s="75">
        <v>2</v>
      </c>
      <c r="S54" s="74">
        <v>27</v>
      </c>
      <c r="T54" s="75">
        <v>1</v>
      </c>
      <c r="U54" s="74">
        <v>9</v>
      </c>
      <c r="V54" s="73">
        <v>2</v>
      </c>
      <c r="W54" s="37"/>
      <c r="X54" s="38">
        <f t="shared" si="9"/>
        <v>10</v>
      </c>
      <c r="Y54" s="37"/>
      <c r="AG54" s="7"/>
      <c r="AH54" s="77">
        <f t="shared" si="14"/>
        <v>6</v>
      </c>
      <c r="AI54" s="78">
        <f t="shared" si="15"/>
        <v>11</v>
      </c>
      <c r="AJ54" s="78">
        <f t="shared" si="16"/>
        <v>4</v>
      </c>
      <c r="AK54" s="79">
        <f t="shared" si="17"/>
        <v>8</v>
      </c>
      <c r="AL54" s="78">
        <f t="shared" si="18"/>
        <v>5</v>
      </c>
      <c r="AM54" s="78">
        <f t="shared" si="19"/>
        <v>9</v>
      </c>
      <c r="AN54" s="78">
        <f t="shared" si="20"/>
        <v>8</v>
      </c>
      <c r="AO54" s="80">
        <f>SUM(AH54,AI54,AJ54,AK54,AL54,AN54,AM54)</f>
        <v>51</v>
      </c>
      <c r="AP54" s="76">
        <f t="shared" si="7"/>
        <v>4</v>
      </c>
      <c r="AQ54" s="76">
        <f t="shared" si="8"/>
        <v>11</v>
      </c>
      <c r="AR54" s="81">
        <f t="shared" si="21"/>
        <v>47</v>
      </c>
      <c r="AS54" s="6"/>
    </row>
    <row r="55" spans="1:45" ht="13.95" customHeight="1" x14ac:dyDescent="0.25">
      <c r="A55" s="45">
        <v>51</v>
      </c>
      <c r="B55" s="93" t="s">
        <v>75</v>
      </c>
      <c r="C55" s="24" t="s">
        <v>60</v>
      </c>
      <c r="D55" s="68">
        <v>39</v>
      </c>
      <c r="E55" s="69">
        <v>6</v>
      </c>
      <c r="F55" s="50">
        <v>7</v>
      </c>
      <c r="G55" s="47">
        <f t="shared" si="11"/>
        <v>37</v>
      </c>
      <c r="H55" s="51">
        <f t="shared" si="12"/>
        <v>34</v>
      </c>
      <c r="I55" s="70">
        <v>52</v>
      </c>
      <c r="J55" s="71">
        <v>0</v>
      </c>
      <c r="K55" s="72">
        <v>16</v>
      </c>
      <c r="L55" s="73">
        <v>0</v>
      </c>
      <c r="M55" s="74">
        <v>17</v>
      </c>
      <c r="N55" s="75">
        <v>1</v>
      </c>
      <c r="O55" s="72">
        <v>49</v>
      </c>
      <c r="P55" s="75">
        <v>1</v>
      </c>
      <c r="Q55" s="74">
        <v>29</v>
      </c>
      <c r="R55" s="75">
        <v>2</v>
      </c>
      <c r="S55" s="74">
        <v>1</v>
      </c>
      <c r="T55" s="75">
        <v>0</v>
      </c>
      <c r="U55" s="74">
        <v>23</v>
      </c>
      <c r="V55" s="73">
        <v>2</v>
      </c>
      <c r="W55" s="37"/>
      <c r="X55" s="38"/>
      <c r="Y55" s="37"/>
      <c r="AG55" s="7"/>
      <c r="AH55" s="84">
        <f t="shared" si="14"/>
        <v>7</v>
      </c>
      <c r="AI55" s="84">
        <f t="shared" si="15"/>
        <v>6</v>
      </c>
      <c r="AJ55" s="84">
        <f t="shared" si="16"/>
        <v>5</v>
      </c>
      <c r="AK55" s="84">
        <f t="shared" si="17"/>
        <v>6</v>
      </c>
      <c r="AL55" s="84">
        <f t="shared" si="18"/>
        <v>4</v>
      </c>
      <c r="AM55" s="84">
        <f t="shared" si="19"/>
        <v>6</v>
      </c>
      <c r="AN55" s="84">
        <f t="shared" si="20"/>
        <v>3</v>
      </c>
      <c r="AO55" s="85">
        <f>SUM(AH55,AI55,AJ55,AK55,AL55,AN55,AM55)</f>
        <v>37</v>
      </c>
      <c r="AP55" s="58">
        <f t="shared" si="7"/>
        <v>3</v>
      </c>
      <c r="AQ55" s="86">
        <f t="shared" si="8"/>
        <v>7</v>
      </c>
      <c r="AR55" s="85">
        <f t="shared" si="21"/>
        <v>34</v>
      </c>
      <c r="AS55" s="6"/>
    </row>
    <row r="56" spans="1:45" ht="13.95" customHeight="1" x14ac:dyDescent="0.25">
      <c r="A56" s="45">
        <v>52</v>
      </c>
      <c r="B56" s="93" t="s">
        <v>76</v>
      </c>
      <c r="C56" s="24" t="s">
        <v>60</v>
      </c>
      <c r="D56" s="68">
        <v>25</v>
      </c>
      <c r="E56" s="69">
        <v>7</v>
      </c>
      <c r="F56" s="50">
        <v>7</v>
      </c>
      <c r="G56" s="47">
        <f t="shared" si="11"/>
        <v>53</v>
      </c>
      <c r="H56" s="51">
        <f t="shared" si="12"/>
        <v>48</v>
      </c>
      <c r="I56" s="70">
        <v>51</v>
      </c>
      <c r="J56" s="71">
        <v>2</v>
      </c>
      <c r="K56" s="72">
        <v>15</v>
      </c>
      <c r="L56" s="73">
        <v>0</v>
      </c>
      <c r="M56" s="74">
        <v>32</v>
      </c>
      <c r="N56" s="75">
        <v>1</v>
      </c>
      <c r="O56" s="72">
        <v>24</v>
      </c>
      <c r="P56" s="75">
        <v>2</v>
      </c>
      <c r="Q56" s="74">
        <v>31</v>
      </c>
      <c r="R56" s="75">
        <v>0</v>
      </c>
      <c r="S56" s="74">
        <v>19</v>
      </c>
      <c r="T56" s="75">
        <v>2</v>
      </c>
      <c r="U56" s="74">
        <v>35</v>
      </c>
      <c r="V56" s="73">
        <v>0</v>
      </c>
      <c r="W56" s="37"/>
      <c r="X56" s="38"/>
      <c r="Y56" s="37"/>
      <c r="AG56" s="7"/>
      <c r="AH56" s="84">
        <f t="shared" si="14"/>
        <v>6</v>
      </c>
      <c r="AI56" s="84">
        <f t="shared" si="15"/>
        <v>11</v>
      </c>
      <c r="AJ56" s="84">
        <f t="shared" si="16"/>
        <v>8</v>
      </c>
      <c r="AK56" s="84">
        <f t="shared" si="17"/>
        <v>6</v>
      </c>
      <c r="AL56" s="84">
        <f t="shared" si="18"/>
        <v>8</v>
      </c>
      <c r="AM56" s="84">
        <f t="shared" si="19"/>
        <v>5</v>
      </c>
      <c r="AN56" s="84">
        <f t="shared" si="20"/>
        <v>9</v>
      </c>
      <c r="AO56" s="85">
        <f>SUM(AH56,AI56,AJ56,AK56,AL56,AN56,AM56)</f>
        <v>53</v>
      </c>
      <c r="AP56" s="58">
        <f t="shared" si="7"/>
        <v>5</v>
      </c>
      <c r="AQ56" s="86">
        <f t="shared" si="8"/>
        <v>11</v>
      </c>
      <c r="AR56" s="85">
        <f t="shared" si="21"/>
        <v>48</v>
      </c>
      <c r="AS56" s="6"/>
    </row>
    <row r="57" spans="1:45" x14ac:dyDescent="0.25">
      <c r="A57" s="89"/>
      <c r="B57" s="82"/>
      <c r="C57" s="87"/>
      <c r="D57" s="88"/>
      <c r="E57" s="83"/>
      <c r="F57" s="88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AG57" s="7"/>
      <c r="AH57" s="7"/>
      <c r="AI57" s="7"/>
      <c r="AJ57" s="5"/>
      <c r="AK57" s="5"/>
      <c r="AL57" s="5"/>
      <c r="AM57" s="84"/>
      <c r="AN57" s="5"/>
      <c r="AO57" s="5"/>
      <c r="AP57" s="86"/>
      <c r="AQ57" s="5"/>
      <c r="AR57" s="5"/>
      <c r="AS57" s="6"/>
    </row>
    <row r="58" spans="1:45" x14ac:dyDescent="0.25">
      <c r="A58" s="90"/>
      <c r="B58" s="91"/>
      <c r="C58" s="87"/>
      <c r="D58" s="88"/>
      <c r="E58" s="88"/>
      <c r="F58" s="88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AG58" s="7"/>
      <c r="AH58" s="7"/>
      <c r="AI58" s="7"/>
      <c r="AJ58" s="5"/>
      <c r="AK58" s="5"/>
      <c r="AL58" s="5"/>
      <c r="AM58" s="5"/>
      <c r="AN58" s="5"/>
      <c r="AO58" s="5"/>
      <c r="AP58" s="5"/>
      <c r="AQ58" s="5"/>
      <c r="AR58" s="5"/>
      <c r="AS58" s="6"/>
    </row>
    <row r="59" spans="1:45" ht="15.6" x14ac:dyDescent="0.3">
      <c r="A59" s="95" t="s">
        <v>58</v>
      </c>
      <c r="B59" s="95"/>
      <c r="C59" s="9" t="s">
        <v>67</v>
      </c>
      <c r="D59" s="9"/>
      <c r="E59" s="97" t="s">
        <v>59</v>
      </c>
      <c r="F59" s="97"/>
      <c r="G59" s="97"/>
      <c r="H59" s="97"/>
      <c r="I59" s="97"/>
      <c r="J59" s="96" t="s">
        <v>68</v>
      </c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10"/>
      <c r="X59" s="10"/>
      <c r="Y59" s="10"/>
      <c r="AG59" s="7"/>
      <c r="AH59" s="7"/>
      <c r="AI59" s="7"/>
      <c r="AJ59" s="5"/>
      <c r="AK59" s="5"/>
      <c r="AL59" s="5"/>
      <c r="AM59" s="5"/>
      <c r="AN59" s="5"/>
      <c r="AO59" s="5"/>
      <c r="AP59" s="5"/>
      <c r="AQ59" s="5"/>
      <c r="AR59" s="5"/>
      <c r="AS59" s="6"/>
    </row>
    <row r="60" spans="1:45" x14ac:dyDescent="0.25">
      <c r="A60" s="7"/>
      <c r="B60" s="7"/>
      <c r="C60" s="84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AG60" s="7"/>
      <c r="AH60" s="7"/>
      <c r="AI60" s="7"/>
      <c r="AJ60" s="5"/>
      <c r="AK60" s="5"/>
      <c r="AL60" s="5"/>
      <c r="AM60" s="5"/>
      <c r="AN60" s="5"/>
      <c r="AO60" s="5"/>
      <c r="AP60" s="5"/>
      <c r="AQ60" s="5"/>
      <c r="AR60" s="5"/>
      <c r="AS60" s="6"/>
    </row>
    <row r="61" spans="1:45" x14ac:dyDescent="0.25">
      <c r="A61" s="7"/>
      <c r="B61" s="7"/>
      <c r="C61" s="84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AG61" s="7"/>
      <c r="AH61" s="7"/>
      <c r="AI61" s="7"/>
      <c r="AJ61" s="5"/>
      <c r="AK61" s="5"/>
      <c r="AL61" s="5"/>
      <c r="AM61" s="5"/>
      <c r="AN61" s="5"/>
      <c r="AO61" s="5"/>
      <c r="AP61" s="5"/>
      <c r="AQ61" s="5"/>
      <c r="AR61" s="5"/>
      <c r="AS61" s="6"/>
    </row>
    <row r="62" spans="1:45" x14ac:dyDescent="0.25">
      <c r="A62" s="7"/>
      <c r="B62" s="7"/>
      <c r="C62" s="84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</row>
    <row r="63" spans="1:45" x14ac:dyDescent="0.25">
      <c r="A63" s="7"/>
      <c r="B63" s="7"/>
      <c r="C63" s="84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</row>
    <row r="64" spans="1:45" x14ac:dyDescent="0.25">
      <c r="A64" s="7"/>
      <c r="B64" s="7"/>
      <c r="C64" s="84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</row>
    <row r="65" spans="1:44" x14ac:dyDescent="0.25">
      <c r="A65" s="7"/>
      <c r="B65" s="7"/>
      <c r="C65" s="84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</row>
    <row r="66" spans="1:44" x14ac:dyDescent="0.25">
      <c r="A66" s="7"/>
      <c r="B66" s="7"/>
      <c r="C66" s="84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</row>
    <row r="67" spans="1:44" x14ac:dyDescent="0.25">
      <c r="A67" s="7"/>
      <c r="B67" s="7"/>
      <c r="C67" s="84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</row>
    <row r="68" spans="1:44" x14ac:dyDescent="0.25">
      <c r="A68" s="7"/>
      <c r="B68" s="7"/>
      <c r="C68" s="84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</row>
    <row r="69" spans="1:44" x14ac:dyDescent="0.25">
      <c r="A69" s="7"/>
      <c r="B69" s="7"/>
      <c r="C69" s="84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</row>
    <row r="70" spans="1:44" x14ac:dyDescent="0.25">
      <c r="A70" s="7"/>
      <c r="B70" s="7"/>
      <c r="C70" s="84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</row>
    <row r="71" spans="1:44" x14ac:dyDescent="0.25">
      <c r="A71" s="7"/>
      <c r="B71" s="7"/>
      <c r="C71" s="84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</row>
    <row r="72" spans="1:44" x14ac:dyDescent="0.25">
      <c r="A72" s="7"/>
      <c r="B72" s="7"/>
      <c r="C72" s="84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</row>
    <row r="73" spans="1:44" x14ac:dyDescent="0.25">
      <c r="A73" s="7"/>
      <c r="B73" s="7"/>
      <c r="C73" s="84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</row>
    <row r="74" spans="1:44" x14ac:dyDescent="0.25">
      <c r="A74" s="7"/>
      <c r="B74" s="7"/>
      <c r="C74" s="84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</row>
    <row r="75" spans="1:44" x14ac:dyDescent="0.25">
      <c r="A75" s="7"/>
      <c r="B75" s="7"/>
      <c r="C75" s="84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</row>
    <row r="76" spans="1:44" x14ac:dyDescent="0.25">
      <c r="A76" s="7"/>
      <c r="B76" s="7"/>
      <c r="C76" s="84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</row>
    <row r="77" spans="1:44" x14ac:dyDescent="0.25">
      <c r="A77" s="7"/>
      <c r="B77" s="7"/>
      <c r="C77" s="84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</row>
  </sheetData>
  <protectedRanges>
    <protectedRange sqref="F5:F56" name="Diapazons4"/>
    <protectedRange sqref="I5:V56" name="Diapazons2"/>
    <protectedRange sqref="A1 A3 B5:C48 B57 E5:F6 B49:B55 C49:C56 F7:F56 A5:A56 E7:E57" name="Diapazons1"/>
    <protectedRange sqref="J3 C59 J59 D5:D56" name="Diapazons3"/>
  </protectedRanges>
  <mergeCells count="18">
    <mergeCell ref="A1:V2"/>
    <mergeCell ref="Z1:AA1"/>
    <mergeCell ref="AC1:AE1"/>
    <mergeCell ref="AG1:AH1"/>
    <mergeCell ref="A3:B3"/>
    <mergeCell ref="G3:I3"/>
    <mergeCell ref="J3:V3"/>
    <mergeCell ref="AH3:AR3"/>
    <mergeCell ref="U4:V4"/>
    <mergeCell ref="A59:B59"/>
    <mergeCell ref="J59:V59"/>
    <mergeCell ref="E59:I59"/>
    <mergeCell ref="I4:J4"/>
    <mergeCell ref="K4:L4"/>
    <mergeCell ref="M4:N4"/>
    <mergeCell ref="O4:P4"/>
    <mergeCell ref="Q4:R4"/>
    <mergeCell ref="S4:T4"/>
  </mergeCells>
  <conditionalFormatting sqref="B5:B54">
    <cfRule type="expression" dxfId="89" priority="68" stopIfTrue="1">
      <formula>D5=3</formula>
    </cfRule>
    <cfRule type="expression" dxfId="88" priority="67" stopIfTrue="1">
      <formula>D5=2</formula>
    </cfRule>
    <cfRule type="expression" dxfId="87" priority="66" stopIfTrue="1">
      <formula>D5=1</formula>
    </cfRule>
  </conditionalFormatting>
  <conditionalFormatting sqref="C59:D59">
    <cfRule type="expression" dxfId="86" priority="104" stopIfTrue="1">
      <formula>$C$59=0</formula>
    </cfRule>
  </conditionalFormatting>
  <conditionalFormatting sqref="D5">
    <cfRule type="expression" dxfId="85" priority="50" stopIfTrue="1">
      <formula>$D$5=0</formula>
    </cfRule>
  </conditionalFormatting>
  <conditionalFormatting sqref="D6">
    <cfRule type="expression" dxfId="84" priority="49" stopIfTrue="1">
      <formula>$D$6=0</formula>
    </cfRule>
  </conditionalFormatting>
  <conditionalFormatting sqref="D7">
    <cfRule type="expression" dxfId="83" priority="48" stopIfTrue="1">
      <formula>$D$7=0</formula>
    </cfRule>
  </conditionalFormatting>
  <conditionalFormatting sqref="D8">
    <cfRule type="expression" dxfId="82" priority="47" stopIfTrue="1">
      <formula>$D$8=0</formula>
    </cfRule>
  </conditionalFormatting>
  <conditionalFormatting sqref="D9">
    <cfRule type="expression" dxfId="81" priority="46" stopIfTrue="1">
      <formula>$D$9=0</formula>
    </cfRule>
  </conditionalFormatting>
  <conditionalFormatting sqref="D10">
    <cfRule type="expression" dxfId="80" priority="45" stopIfTrue="1">
      <formula>$D$10=0</formula>
    </cfRule>
  </conditionalFormatting>
  <conditionalFormatting sqref="D11">
    <cfRule type="expression" dxfId="79" priority="44" stopIfTrue="1">
      <formula>$D$11=0</formula>
    </cfRule>
  </conditionalFormatting>
  <conditionalFormatting sqref="D12">
    <cfRule type="expression" dxfId="78" priority="43" stopIfTrue="1">
      <formula>$D$12=0</formula>
    </cfRule>
  </conditionalFormatting>
  <conditionalFormatting sqref="D13">
    <cfRule type="expression" dxfId="77" priority="42" stopIfTrue="1">
      <formula>$D$13=0</formula>
    </cfRule>
  </conditionalFormatting>
  <conditionalFormatting sqref="D14">
    <cfRule type="expression" dxfId="76" priority="41" stopIfTrue="1">
      <formula>$D$14=0</formula>
    </cfRule>
  </conditionalFormatting>
  <conditionalFormatting sqref="D15">
    <cfRule type="expression" dxfId="75" priority="40" stopIfTrue="1">
      <formula>$D$15=0</formula>
    </cfRule>
  </conditionalFormatting>
  <conditionalFormatting sqref="D16">
    <cfRule type="expression" dxfId="74" priority="39" stopIfTrue="1">
      <formula>$D$16=0</formula>
    </cfRule>
  </conditionalFormatting>
  <conditionalFormatting sqref="D17">
    <cfRule type="expression" dxfId="73" priority="38" stopIfTrue="1">
      <formula>$D$17=0</formula>
    </cfRule>
  </conditionalFormatting>
  <conditionalFormatting sqref="D18">
    <cfRule type="expression" dxfId="72" priority="37" stopIfTrue="1">
      <formula>$D$18=0</formula>
    </cfRule>
  </conditionalFormatting>
  <conditionalFormatting sqref="D19">
    <cfRule type="expression" dxfId="71" priority="36" stopIfTrue="1">
      <formula>$D$19=0</formula>
    </cfRule>
  </conditionalFormatting>
  <conditionalFormatting sqref="D20">
    <cfRule type="expression" dxfId="70" priority="35" stopIfTrue="1">
      <formula>$D$20=0</formula>
    </cfRule>
  </conditionalFormatting>
  <conditionalFormatting sqref="D21">
    <cfRule type="expression" dxfId="69" priority="34" stopIfTrue="1">
      <formula>$D$21=0</formula>
    </cfRule>
  </conditionalFormatting>
  <conditionalFormatting sqref="D22">
    <cfRule type="expression" dxfId="68" priority="33" stopIfTrue="1">
      <formula>$D$22=0</formula>
    </cfRule>
  </conditionalFormatting>
  <conditionalFormatting sqref="D23">
    <cfRule type="expression" dxfId="67" priority="32" stopIfTrue="1">
      <formula>$D$23=0</formula>
    </cfRule>
  </conditionalFormatting>
  <conditionalFormatting sqref="D24">
    <cfRule type="expression" dxfId="66" priority="31" stopIfTrue="1">
      <formula>$D$24=0</formula>
    </cfRule>
  </conditionalFormatting>
  <conditionalFormatting sqref="D25">
    <cfRule type="expression" dxfId="65" priority="30" stopIfTrue="1">
      <formula>$D$25=0</formula>
    </cfRule>
  </conditionalFormatting>
  <conditionalFormatting sqref="D26">
    <cfRule type="expression" dxfId="64" priority="29" stopIfTrue="1">
      <formula>$D$26=0</formula>
    </cfRule>
  </conditionalFormatting>
  <conditionalFormatting sqref="D27">
    <cfRule type="expression" dxfId="63" priority="28" stopIfTrue="1">
      <formula>$D$27=0</formula>
    </cfRule>
  </conditionalFormatting>
  <conditionalFormatting sqref="D28">
    <cfRule type="expression" dxfId="62" priority="27" stopIfTrue="1">
      <formula>$D$28=0</formula>
    </cfRule>
  </conditionalFormatting>
  <conditionalFormatting sqref="D29">
    <cfRule type="expression" dxfId="61" priority="26" stopIfTrue="1">
      <formula>$D$29=0</formula>
    </cfRule>
  </conditionalFormatting>
  <conditionalFormatting sqref="D30">
    <cfRule type="expression" dxfId="60" priority="25" stopIfTrue="1">
      <formula>$D$30=0</formula>
    </cfRule>
  </conditionalFormatting>
  <conditionalFormatting sqref="D31">
    <cfRule type="expression" dxfId="59" priority="24" stopIfTrue="1">
      <formula>$D$31=0</formula>
    </cfRule>
  </conditionalFormatting>
  <conditionalFormatting sqref="D32">
    <cfRule type="expression" dxfId="58" priority="23" stopIfTrue="1">
      <formula>$D$32=0</formula>
    </cfRule>
  </conditionalFormatting>
  <conditionalFormatting sqref="D33">
    <cfRule type="expression" dxfId="57" priority="22" stopIfTrue="1">
      <formula>$D$33=0</formula>
    </cfRule>
  </conditionalFormatting>
  <conditionalFormatting sqref="D34">
    <cfRule type="expression" dxfId="56" priority="21" stopIfTrue="1">
      <formula>$D$34=0</formula>
    </cfRule>
  </conditionalFormatting>
  <conditionalFormatting sqref="D35">
    <cfRule type="expression" dxfId="55" priority="20" stopIfTrue="1">
      <formula>$D$35=0</formula>
    </cfRule>
  </conditionalFormatting>
  <conditionalFormatting sqref="D36">
    <cfRule type="expression" dxfId="54" priority="19" stopIfTrue="1">
      <formula>$D$36=0</formula>
    </cfRule>
  </conditionalFormatting>
  <conditionalFormatting sqref="D37">
    <cfRule type="expression" dxfId="53" priority="18" stopIfTrue="1">
      <formula>$D$37=0</formula>
    </cfRule>
  </conditionalFormatting>
  <conditionalFormatting sqref="D38">
    <cfRule type="expression" dxfId="52" priority="17" stopIfTrue="1">
      <formula>$D$38=0</formula>
    </cfRule>
  </conditionalFormatting>
  <conditionalFormatting sqref="D39">
    <cfRule type="expression" dxfId="51" priority="16" stopIfTrue="1">
      <formula>$D$39=0</formula>
    </cfRule>
  </conditionalFormatting>
  <conditionalFormatting sqref="D40">
    <cfRule type="expression" dxfId="50" priority="15" stopIfTrue="1">
      <formula>$D$40=0</formula>
    </cfRule>
  </conditionalFormatting>
  <conditionalFormatting sqref="D41">
    <cfRule type="expression" dxfId="49" priority="14" stopIfTrue="1">
      <formula>$D$41=0</formula>
    </cfRule>
  </conditionalFormatting>
  <conditionalFormatting sqref="D42">
    <cfRule type="expression" dxfId="48" priority="13" stopIfTrue="1">
      <formula>$D$42=0</formula>
    </cfRule>
  </conditionalFormatting>
  <conditionalFormatting sqref="D43">
    <cfRule type="expression" dxfId="47" priority="12" stopIfTrue="1">
      <formula>$D$43=0</formula>
    </cfRule>
  </conditionalFormatting>
  <conditionalFormatting sqref="D44">
    <cfRule type="expression" dxfId="46" priority="11" stopIfTrue="1">
      <formula>$D$44=0</formula>
    </cfRule>
  </conditionalFormatting>
  <conditionalFormatting sqref="D45">
    <cfRule type="expression" dxfId="45" priority="10" stopIfTrue="1">
      <formula>$D$45=0</formula>
    </cfRule>
  </conditionalFormatting>
  <conditionalFormatting sqref="D46">
    <cfRule type="expression" dxfId="44" priority="9" stopIfTrue="1">
      <formula>$D$46=0</formula>
    </cfRule>
  </conditionalFormatting>
  <conditionalFormatting sqref="D47">
    <cfRule type="expression" dxfId="43" priority="8" stopIfTrue="1">
      <formula>$D$47=0</formula>
    </cfRule>
  </conditionalFormatting>
  <conditionalFormatting sqref="D48">
    <cfRule type="expression" dxfId="42" priority="7" stopIfTrue="1">
      <formula>$D$48=0</formula>
    </cfRule>
  </conditionalFormatting>
  <conditionalFormatting sqref="D49">
    <cfRule type="expression" dxfId="41" priority="6" stopIfTrue="1">
      <formula>$D$49=0</formula>
    </cfRule>
  </conditionalFormatting>
  <conditionalFormatting sqref="D50">
    <cfRule type="expression" dxfId="40" priority="5" stopIfTrue="1">
      <formula>$D$50=0</formula>
    </cfRule>
  </conditionalFormatting>
  <conditionalFormatting sqref="D51">
    <cfRule type="expression" dxfId="39" priority="4" stopIfTrue="1">
      <formula>$D$51=0</formula>
    </cfRule>
  </conditionalFormatting>
  <conditionalFormatting sqref="D52:D53">
    <cfRule type="expression" dxfId="38" priority="2" stopIfTrue="1">
      <formula>$D$53=0</formula>
    </cfRule>
  </conditionalFormatting>
  <conditionalFormatting sqref="D54:D56">
    <cfRule type="expression" dxfId="37" priority="1" stopIfTrue="1">
      <formula>$D$54=0</formula>
    </cfRule>
  </conditionalFormatting>
  <conditionalFormatting sqref="E5:E56">
    <cfRule type="expression" dxfId="36" priority="103" stopIfTrue="1">
      <formula>A5=0</formula>
    </cfRule>
  </conditionalFormatting>
  <conditionalFormatting sqref="G5:G56">
    <cfRule type="expression" dxfId="35" priority="58" stopIfTrue="1">
      <formula>A5=0</formula>
    </cfRule>
  </conditionalFormatting>
  <conditionalFormatting sqref="H5:H56">
    <cfRule type="expression" dxfId="34" priority="59" stopIfTrue="1">
      <formula>A5=0</formula>
    </cfRule>
  </conditionalFormatting>
  <conditionalFormatting sqref="I5:I56">
    <cfRule type="expression" dxfId="33" priority="55" stopIfTrue="1">
      <formula>A5=0</formula>
    </cfRule>
    <cfRule type="expression" dxfId="32" priority="56" stopIfTrue="1">
      <formula>I5=99</formula>
    </cfRule>
  </conditionalFormatting>
  <conditionalFormatting sqref="J5:J56">
    <cfRule type="expression" dxfId="31" priority="60" stopIfTrue="1">
      <formula>A5=0</formula>
    </cfRule>
  </conditionalFormatting>
  <conditionalFormatting sqref="J3:V3">
    <cfRule type="expression" dxfId="30" priority="106" stopIfTrue="1">
      <formula>$J$3=0</formula>
    </cfRule>
  </conditionalFormatting>
  <conditionalFormatting sqref="J59:V59">
    <cfRule type="expression" dxfId="29" priority="105" stopIfTrue="1">
      <formula>$J$59=0</formula>
    </cfRule>
  </conditionalFormatting>
  <conditionalFormatting sqref="K5:K56">
    <cfRule type="expression" dxfId="28" priority="73" stopIfTrue="1">
      <formula>A5=0</formula>
    </cfRule>
    <cfRule type="expression" dxfId="27" priority="74" stopIfTrue="1">
      <formula>K5=99</formula>
    </cfRule>
  </conditionalFormatting>
  <conditionalFormatting sqref="L5:L56">
    <cfRule type="expression" dxfId="26" priority="61" stopIfTrue="1">
      <formula>A5=0</formula>
    </cfRule>
  </conditionalFormatting>
  <conditionalFormatting sqref="M5:M56">
    <cfRule type="expression" dxfId="25" priority="75" stopIfTrue="1">
      <formula>A5=0</formula>
    </cfRule>
    <cfRule type="expression" dxfId="24" priority="76" stopIfTrue="1">
      <formula>M5=99</formula>
    </cfRule>
  </conditionalFormatting>
  <conditionalFormatting sqref="N5:N56">
    <cfRule type="expression" dxfId="23" priority="62" stopIfTrue="1">
      <formula>A5=0</formula>
    </cfRule>
  </conditionalFormatting>
  <conditionalFormatting sqref="O5:O56">
    <cfRule type="expression" dxfId="22" priority="78" stopIfTrue="1">
      <formula>O5=99</formula>
    </cfRule>
    <cfRule type="expression" dxfId="21" priority="77" stopIfTrue="1">
      <formula>A5=0</formula>
    </cfRule>
  </conditionalFormatting>
  <conditionalFormatting sqref="P5:P56">
    <cfRule type="expression" dxfId="20" priority="63" stopIfTrue="1">
      <formula>A5=0</formula>
    </cfRule>
  </conditionalFormatting>
  <conditionalFormatting sqref="Q5:Q56">
    <cfRule type="expression" dxfId="19" priority="79" stopIfTrue="1">
      <formula>A5=0</formula>
    </cfRule>
    <cfRule type="expression" dxfId="18" priority="80" stopIfTrue="1">
      <formula>Q5=99</formula>
    </cfRule>
  </conditionalFormatting>
  <conditionalFormatting sqref="R5:R56">
    <cfRule type="expression" dxfId="17" priority="64" stopIfTrue="1">
      <formula>A5=0</formula>
    </cfRule>
  </conditionalFormatting>
  <conditionalFormatting sqref="S5:S56">
    <cfRule type="expression" dxfId="16" priority="81" stopIfTrue="1">
      <formula>A5=0</formula>
    </cfRule>
    <cfRule type="expression" dxfId="15" priority="82" stopIfTrue="1">
      <formula>S5=99</formula>
    </cfRule>
  </conditionalFormatting>
  <conditionalFormatting sqref="T5:T56">
    <cfRule type="expression" dxfId="14" priority="65" stopIfTrue="1">
      <formula>A5=0</formula>
    </cfRule>
  </conditionalFormatting>
  <conditionalFormatting sqref="U5:U56">
    <cfRule type="expression" dxfId="13" priority="83" stopIfTrue="1">
      <formula>A5=0</formula>
    </cfRule>
    <cfRule type="expression" dxfId="12" priority="84" stopIfTrue="1">
      <formula>U5=99</formula>
    </cfRule>
  </conditionalFormatting>
  <conditionalFormatting sqref="V5:V56">
    <cfRule type="expression" dxfId="11" priority="69" stopIfTrue="1">
      <formula>A5=0</formula>
    </cfRule>
  </conditionalFormatting>
  <conditionalFormatting sqref="AH5:AH54">
    <cfRule type="expression" dxfId="10" priority="92" stopIfTrue="1">
      <formula>A5=0</formula>
    </cfRule>
  </conditionalFormatting>
  <conditionalFormatting sqref="AI5:AI54">
    <cfRule type="expression" dxfId="9" priority="93" stopIfTrue="1">
      <formula>A5=0</formula>
    </cfRule>
  </conditionalFormatting>
  <conditionalFormatting sqref="AJ5:AJ54">
    <cfRule type="expression" dxfId="8" priority="94" stopIfTrue="1">
      <formula>A5=0</formula>
    </cfRule>
  </conditionalFormatting>
  <conditionalFormatting sqref="AK5:AK54">
    <cfRule type="expression" dxfId="7" priority="95" stopIfTrue="1">
      <formula>A5=0</formula>
    </cfRule>
  </conditionalFormatting>
  <conditionalFormatting sqref="AL5:AL54">
    <cfRule type="expression" dxfId="6" priority="96" stopIfTrue="1">
      <formula>A5=0</formula>
    </cfRule>
  </conditionalFormatting>
  <conditionalFormatting sqref="AM5:AM54">
    <cfRule type="expression" dxfId="5" priority="97" stopIfTrue="1">
      <formula>A5=0</formula>
    </cfRule>
  </conditionalFormatting>
  <conditionalFormatting sqref="AN5:AN54">
    <cfRule type="expression" dxfId="4" priority="98" stopIfTrue="1">
      <formula>A5=0</formula>
    </cfRule>
  </conditionalFormatting>
  <conditionalFormatting sqref="AO5:AO54">
    <cfRule type="expression" dxfId="3" priority="99" stopIfTrue="1">
      <formula>A5=0</formula>
    </cfRule>
  </conditionalFormatting>
  <conditionalFormatting sqref="AP5:AP56">
    <cfRule type="expression" dxfId="2" priority="100" stopIfTrue="1">
      <formula>A5=0</formula>
    </cfRule>
  </conditionalFormatting>
  <conditionalFormatting sqref="AQ5:AQ54">
    <cfRule type="expression" dxfId="1" priority="101" stopIfTrue="1">
      <formula>A5=0</formula>
    </cfRule>
  </conditionalFormatting>
  <conditionalFormatting sqref="AR5:AR54">
    <cfRule type="expression" dxfId="0" priority="102" stopIfTrue="1">
      <formula>A5=0</formula>
    </cfRule>
  </conditionalFormatting>
  <printOptions horizontalCentered="1" verticalCentered="1"/>
  <pageMargins left="0.39370078740157483" right="0.19685039370078741" top="0.59055118110236227" bottom="0.59055118110236227" header="0" footer="0"/>
  <pageSetup paperSize="9" scale="95" orientation="landscape" r:id="rId1"/>
  <headerFooter alignWithMargins="0"/>
</worksheet>
</file>

<file path=docMetadata/LabelInfo.xml><?xml version="1.0" encoding="utf-8"?>
<clbl:labelList xmlns:clbl="http://schemas.microsoft.com/office/2020/mipLabelMetadata">
  <clbl:label id="{9d258917-277f-42cd-a3cd-14c4e9ee58bc}" enabled="1" method="Standard" siteId="{38ae3bcd-9579-4fd4-adda-b42e1495d55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-=TABULA=-</vt:lpstr>
      <vt:lpstr>'-=TABULA=-'!Druckbereich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Dace Balaka MB</dc:creator>
  <cp:lastModifiedBy>Paegle, Kaspars (DI FA FIN P PE&amp;CVE)</cp:lastModifiedBy>
  <dcterms:created xsi:type="dcterms:W3CDTF">2024-10-30T11:40:54Z</dcterms:created>
  <dcterms:modified xsi:type="dcterms:W3CDTF">2024-11-02T08:05:42Z</dcterms:modified>
</cp:coreProperties>
</file>